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総務部共有\企画調整課\08　医療資金\04  通達改正等\269999　通達改定\06_物価高騰対応資金\"/>
    </mc:Choice>
  </mc:AlternateContent>
  <xr:revisionPtr revIDLastSave="0" documentId="13_ncr:1_{A700F11F-A347-45E4-9406-9C37630F373B}" xr6:coauthVersionLast="47" xr6:coauthVersionMax="47" xr10:uidLastSave="{00000000-0000-0000-0000-000000000000}"/>
  <bookViews>
    <workbookView xWindow="28680" yWindow="-120" windowWidth="29040" windowHeight="15720" tabRatio="884" firstSheet="1" activeTab="1" xr2:uid="{00000000-000D-0000-FFFF-FFFF00000000}"/>
  </bookViews>
  <sheets>
    <sheet name="作業リスト" sheetId="68" state="hidden" r:id="rId1"/>
    <sheet name="補足説明（様式1）※ベースアップ・処遇改善あり" sheetId="63" r:id="rId2"/>
    <sheet name="補足説明（様式1）※ベースアップ・処遇改善なし" sheetId="71" r:id="rId3"/>
  </sheets>
  <definedNames>
    <definedName name="_xlnm._FilterDatabase" localSheetId="0">作業リスト!#REF!</definedName>
    <definedName name="_xlnm.Print_Area" localSheetId="1">'補足説明（様式1）※ベースアップ・処遇改善あり'!$B$1:$Q$51</definedName>
    <definedName name="_xlnm.Print_Area" localSheetId="2">'補足説明（様式1）※ベースアップ・処遇改善なし'!$B$1:$Q$66</definedName>
    <definedName name="エラー表示">作業リスト!#REF!</definedName>
    <definedName name="医療貸付">作業リスト!$B$2:$B$10</definedName>
    <definedName name="医療担保">作業リスト!#REF!</definedName>
    <definedName name="医療分野">作業リスト!$B$2:$B$10</definedName>
    <definedName name="施設種類一覧">作業リスト!$A$1:$B$1</definedName>
    <definedName name="事業計画等確認対象">作業リスト!#REF!</definedName>
    <definedName name="事業計画等確認非対象">作業リスト!#REF!</definedName>
    <definedName name="償還0から11月">作業リスト!#REF!</definedName>
    <definedName name="償還0月">作業リスト!#REF!</definedName>
    <definedName name="償還10年">作業リスト!#REF!</definedName>
    <definedName name="償還5年">作業リスト!#REF!</definedName>
    <definedName name="据置0から11月">作業リスト!#REF!</definedName>
    <definedName name="据置0から6月">作業リスト!#REF!</definedName>
    <definedName name="据置0月">作業リスト!#REF!</definedName>
    <definedName name="据置1年6か月">作業リスト!#REF!</definedName>
    <definedName name="据置2年">作業リスト!#REF!</definedName>
    <definedName name="据置5年">作業リスト!#REF!</definedName>
    <definedName name="据置6から11月">作業リスト!#REF!</definedName>
    <definedName name="福祉貸付_高齢者福祉分野">作業リスト!#REF!</definedName>
    <definedName name="福祉貸付_児童福祉分野及び母子・父子福祉分野">作業リスト!#REF!</definedName>
    <definedName name="福祉貸付_障害者福祉分野">作業リスト!#REF!</definedName>
    <definedName name="福祉貸付_生活保護・その他分野">作業リスト!#REF!</definedName>
    <definedName name="福祉担保">作業リスト!#REF!</definedName>
    <definedName name="保証人制限あり">作業リスト!#REF!</definedName>
    <definedName name="保証人制限なし">作業リスト!#REF!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63" l="1"/>
  <c r="N26" i="63"/>
  <c r="N28" i="63" l="1"/>
  <c r="F38" i="63" l="1"/>
  <c r="F33" i="63"/>
  <c r="N39" i="63" s="1"/>
  <c r="B42" i="71" l="1"/>
  <c r="J43" i="71" l="1"/>
  <c r="J42" i="71"/>
  <c r="L44" i="71"/>
  <c r="H44" i="71"/>
  <c r="F44" i="71"/>
  <c r="I22" i="71"/>
  <c r="F22" i="71"/>
  <c r="N19" i="63"/>
  <c r="N18" i="63"/>
  <c r="L20" i="63"/>
  <c r="J20" i="63"/>
  <c r="H20" i="63"/>
  <c r="F20" i="63"/>
  <c r="J44" i="71" l="1"/>
  <c r="N43" i="71"/>
  <c r="N42" i="71"/>
  <c r="O22" i="71"/>
  <c r="F53" i="71" s="1"/>
  <c r="O21" i="71"/>
  <c r="L21" i="71"/>
  <c r="O20" i="71"/>
  <c r="L20" i="71"/>
  <c r="O19" i="71"/>
  <c r="L19" i="71"/>
  <c r="O23" i="71" l="1"/>
  <c r="L22" i="71"/>
  <c r="N44" i="71"/>
  <c r="N45" i="71" s="1"/>
  <c r="M60" i="71" l="1"/>
  <c r="H60" i="71"/>
  <c r="F54" i="71"/>
  <c r="N20" i="63" l="1"/>
  <c r="N21" i="63" s="1"/>
  <c r="H45" i="63" l="1"/>
  <c r="M45" i="63"/>
</calcChain>
</file>

<file path=xl/sharedStrings.xml><?xml version="1.0" encoding="utf-8"?>
<sst xmlns="http://schemas.openxmlformats.org/spreadsheetml/2006/main" count="144" uniqueCount="93">
  <si>
    <t>(Ａ)</t>
    <phoneticPr fontId="21"/>
  </si>
  <si>
    <t>(Ｂ)</t>
    <phoneticPr fontId="21"/>
  </si>
  <si>
    <t>（2）うち人件費（円）</t>
    <rPh sb="5" eb="8">
      <t>ジンケンヒ</t>
    </rPh>
    <rPh sb="9" eb="10">
      <t>エン</t>
    </rPh>
    <phoneticPr fontId="21"/>
  </si>
  <si>
    <t>（3）うち減価償却費（円）</t>
    <rPh sb="5" eb="10">
      <t>ゲンカショウキャクヒ</t>
    </rPh>
    <rPh sb="11" eb="12">
      <t>エン</t>
    </rPh>
    <phoneticPr fontId="21"/>
  </si>
  <si>
    <t>（4）＝（1）-（2）-（3）（円）</t>
    <rPh sb="16" eb="17">
      <t>エン</t>
    </rPh>
    <phoneticPr fontId="21"/>
  </si>
  <si>
    <t>ご融資額の上限目安（万円）</t>
    <phoneticPr fontId="21"/>
  </si>
  <si>
    <t>（単位：円）</t>
    <rPh sb="1" eb="3">
      <t>タンイ</t>
    </rPh>
    <rPh sb="4" eb="5">
      <t>エン</t>
    </rPh>
    <phoneticPr fontId="21"/>
  </si>
  <si>
    <t>「ご融資額の上限目安」欄を参考に借入申込金額をご検討ください。</t>
    <phoneticPr fontId="21"/>
  </si>
  <si>
    <t>病院</t>
    <rPh sb="0" eb="2">
      <t>ビョウイン</t>
    </rPh>
    <phoneticPr fontId="21"/>
  </si>
  <si>
    <t>有床診療所（一般）</t>
    <rPh sb="0" eb="5">
      <t>ユウショウシンリョウジョ</t>
    </rPh>
    <rPh sb="6" eb="8">
      <t>イッパン</t>
    </rPh>
    <phoneticPr fontId="21"/>
  </si>
  <si>
    <t>無床診療所（一般）</t>
    <rPh sb="0" eb="2">
      <t>ムショウ</t>
    </rPh>
    <rPh sb="2" eb="5">
      <t>シンリョウジョ</t>
    </rPh>
    <rPh sb="6" eb="8">
      <t>イッパン</t>
    </rPh>
    <phoneticPr fontId="21"/>
  </si>
  <si>
    <t>歯科診療所</t>
    <rPh sb="0" eb="5">
      <t>シカシンリョウジョ</t>
    </rPh>
    <phoneticPr fontId="21"/>
  </si>
  <si>
    <t>介護医療院</t>
    <rPh sb="0" eb="5">
      <t>カイゴイリョウイン</t>
    </rPh>
    <phoneticPr fontId="21"/>
  </si>
  <si>
    <t>介護老人保健施設</t>
    <rPh sb="0" eb="8">
      <t>カイゴロウジンホケンシセツ</t>
    </rPh>
    <phoneticPr fontId="21"/>
  </si>
  <si>
    <t>助産所</t>
    <rPh sb="0" eb="3">
      <t>ジョサンジョ</t>
    </rPh>
    <phoneticPr fontId="21"/>
  </si>
  <si>
    <t>指定訪問看護事業所</t>
    <rPh sb="0" eb="2">
      <t>シテイ</t>
    </rPh>
    <rPh sb="2" eb="4">
      <t>ホウモン</t>
    </rPh>
    <rPh sb="4" eb="6">
      <t>カンゴ</t>
    </rPh>
    <rPh sb="6" eb="9">
      <t>ジギョウショ</t>
    </rPh>
    <phoneticPr fontId="21"/>
  </si>
  <si>
    <t>医療従事者養成施設</t>
    <rPh sb="0" eb="9">
      <t>イリョウジュウジシャヨウセイシセツ</t>
    </rPh>
    <phoneticPr fontId="21"/>
  </si>
  <si>
    <t>事業収益</t>
    <rPh sb="0" eb="2">
      <t>ジギョウ</t>
    </rPh>
    <rPh sb="2" eb="4">
      <t>シュウエキ</t>
    </rPh>
    <phoneticPr fontId="21"/>
  </si>
  <si>
    <t>事業外収益</t>
    <rPh sb="0" eb="2">
      <t>ジギョウ</t>
    </rPh>
    <rPh sb="2" eb="3">
      <t>ガイ</t>
    </rPh>
    <rPh sb="3" eb="5">
      <t>シュウエキ</t>
    </rPh>
    <phoneticPr fontId="21"/>
  </si>
  <si>
    <t>事業費用</t>
    <rPh sb="0" eb="2">
      <t>ジギョウ</t>
    </rPh>
    <rPh sb="2" eb="3">
      <t>ヒ</t>
    </rPh>
    <rPh sb="3" eb="4">
      <t>ヨウ</t>
    </rPh>
    <phoneticPr fontId="21"/>
  </si>
  <si>
    <t>事業外費用</t>
    <rPh sb="0" eb="2">
      <t>ジギョウ</t>
    </rPh>
    <rPh sb="2" eb="3">
      <t>ガイ</t>
    </rPh>
    <rPh sb="3" eb="5">
      <t>ヒヨウ</t>
    </rPh>
    <phoneticPr fontId="21"/>
  </si>
  <si>
    <t>経常収益
【Ａ】</t>
    <rPh sb="0" eb="2">
      <t>ケイジョウ</t>
    </rPh>
    <rPh sb="2" eb="4">
      <t>シュウエキ</t>
    </rPh>
    <phoneticPr fontId="21"/>
  </si>
  <si>
    <t>経常費用
【Ｂ】</t>
    <rPh sb="0" eb="2">
      <t>ケイジョウ</t>
    </rPh>
    <rPh sb="2" eb="4">
      <t>ヒヨウ</t>
    </rPh>
    <phoneticPr fontId="21"/>
  </si>
  <si>
    <t>（単位：円）</t>
  </si>
  <si>
    <t>経常利益
【Ａ－Ｂ】</t>
    <rPh sb="0" eb="4">
      <t>ケイジョウリエキ</t>
    </rPh>
    <phoneticPr fontId="21"/>
  </si>
  <si>
    <t>判定⇒</t>
    <rPh sb="0" eb="2">
      <t>ハンテイ</t>
    </rPh>
    <phoneticPr fontId="21"/>
  </si>
  <si>
    <t>（1）事業費用計（円）</t>
    <rPh sb="3" eb="5">
      <t>ジギョウ</t>
    </rPh>
    <rPh sb="5" eb="7">
      <t>ヒヨウ</t>
    </rPh>
    <rPh sb="7" eb="8">
      <t>ケイ</t>
    </rPh>
    <rPh sb="9" eb="10">
      <t>エン</t>
    </rPh>
    <phoneticPr fontId="21"/>
  </si>
  <si>
    <t>①物価高騰の影響を
受けた月</t>
    <phoneticPr fontId="21"/>
  </si>
  <si>
    <t>②前年(又は前々年)の
同月</t>
    <rPh sb="4" eb="5">
      <t>マタ</t>
    </rPh>
    <rPh sb="6" eb="7">
      <t>ゼン</t>
    </rPh>
    <rPh sb="8" eb="9">
      <t>ネン</t>
    </rPh>
    <phoneticPr fontId="21"/>
  </si>
  <si>
    <t>対前年(又は前々年)
同月比
（Ｂ÷Ａ）</t>
    <rPh sb="0" eb="1">
      <t>タイ</t>
    </rPh>
    <rPh sb="1" eb="3">
      <t>ゼンネン</t>
    </rPh>
    <rPh sb="4" eb="5">
      <t>マタ</t>
    </rPh>
    <rPh sb="6" eb="7">
      <t>ゼン</t>
    </rPh>
    <rPh sb="8" eb="9">
      <t>ネン</t>
    </rPh>
    <rPh sb="11" eb="13">
      <t>ドウゲツ</t>
    </rPh>
    <rPh sb="13" eb="14">
      <t>ヒ</t>
    </rPh>
    <phoneticPr fontId="21"/>
  </si>
  <si>
    <t>②前年(又は前々年)の同月</t>
    <rPh sb="1" eb="3">
      <t>ゼンネン</t>
    </rPh>
    <rPh sb="4" eb="5">
      <t>マタ</t>
    </rPh>
    <rPh sb="6" eb="8">
      <t>マエマエ</t>
    </rPh>
    <rPh sb="8" eb="9">
      <t>ドシ</t>
    </rPh>
    <rPh sb="11" eb="13">
      <t>ドウゲツ</t>
    </rPh>
    <phoneticPr fontId="21"/>
  </si>
  <si>
    <t>差（①－②）</t>
    <rPh sb="0" eb="1">
      <t>サ</t>
    </rPh>
    <phoneticPr fontId="21"/>
  </si>
  <si>
    <t>要件1
※必須</t>
    <rPh sb="0" eb="2">
      <t>ヨウケン</t>
    </rPh>
    <phoneticPr fontId="21"/>
  </si>
  <si>
    <t>要件2
※必須</t>
    <rPh sb="0" eb="2">
      <t>ヨウケン</t>
    </rPh>
    <phoneticPr fontId="21"/>
  </si>
  <si>
    <t>今次借入申込事業・施設において、物価高騰により費用が増加しているか？</t>
    <rPh sb="16" eb="20">
      <t>ブッカコウトウ</t>
    </rPh>
    <rPh sb="23" eb="25">
      <t>ヒヨウ</t>
    </rPh>
    <rPh sb="26" eb="28">
      <t>ゾウカ</t>
    </rPh>
    <phoneticPr fontId="21"/>
  </si>
  <si>
    <t>前年</t>
    <rPh sb="0" eb="2">
      <t>ゼンネン</t>
    </rPh>
    <phoneticPr fontId="21"/>
  </si>
  <si>
    <t>対比対象年</t>
    <rPh sb="0" eb="2">
      <t>タイヒ</t>
    </rPh>
    <rPh sb="2" eb="4">
      <t>タイショウ</t>
    </rPh>
    <rPh sb="4" eb="5">
      <t>ネン</t>
    </rPh>
    <phoneticPr fontId="21"/>
  </si>
  <si>
    <t>③費用増額幅
（Ａ－Ｂ）</t>
    <rPh sb="1" eb="3">
      <t>ヒヨウ</t>
    </rPh>
    <rPh sb="3" eb="5">
      <t>ゾウガク</t>
    </rPh>
    <rPh sb="5" eb="6">
      <t>ハバ</t>
    </rPh>
    <phoneticPr fontId="21"/>
  </si>
  <si>
    <t>融資希望額
※必須</t>
    <rPh sb="0" eb="2">
      <t>ユウシ</t>
    </rPh>
    <rPh sb="2" eb="4">
      <t>キボウ</t>
    </rPh>
    <rPh sb="4" eb="5">
      <t>ガク</t>
    </rPh>
    <rPh sb="7" eb="9">
      <t>ヒッス</t>
    </rPh>
    <phoneticPr fontId="21"/>
  </si>
  <si>
    <t>費用増加額の24倍</t>
    <rPh sb="0" eb="2">
      <t>ヒヨウ</t>
    </rPh>
    <rPh sb="2" eb="4">
      <t>ゾウカ</t>
    </rPh>
    <rPh sb="4" eb="5">
      <t>ガク</t>
    </rPh>
    <rPh sb="8" eb="9">
      <t>バイ</t>
    </rPh>
    <phoneticPr fontId="21"/>
  </si>
  <si>
    <t>施設上限額</t>
    <rPh sb="0" eb="2">
      <t>シセツ</t>
    </rPh>
    <rPh sb="2" eb="5">
      <t>ジョウゲンガク</t>
    </rPh>
    <phoneticPr fontId="21"/>
  </si>
  <si>
    <t>上限500万円</t>
    <rPh sb="0" eb="2">
      <t>ジョウゲン</t>
    </rPh>
    <rPh sb="5" eb="7">
      <t>マンエン</t>
    </rPh>
    <phoneticPr fontId="21"/>
  </si>
  <si>
    <t>ご融資の上限目安を参考に、借入申込金額をご記入ください。</t>
    <rPh sb="1" eb="3">
      <t>ユウシ</t>
    </rPh>
    <rPh sb="4" eb="6">
      <t>ジョウゲン</t>
    </rPh>
    <rPh sb="6" eb="8">
      <t>メヤス</t>
    </rPh>
    <rPh sb="9" eb="11">
      <t>サンコウ</t>
    </rPh>
    <rPh sb="13" eb="15">
      <t>カリイレ</t>
    </rPh>
    <rPh sb="15" eb="17">
      <t>モウシコミ</t>
    </rPh>
    <rPh sb="17" eb="19">
      <t>キンガク</t>
    </rPh>
    <rPh sb="21" eb="23">
      <t>キニュウ</t>
    </rPh>
    <phoneticPr fontId="21"/>
  </si>
  <si>
    <t>（無担保の場合）</t>
    <rPh sb="1" eb="4">
      <t>ムタンポ</t>
    </rPh>
    <rPh sb="5" eb="7">
      <t>バアイ</t>
    </rPh>
    <phoneticPr fontId="21"/>
  </si>
  <si>
    <t>福祉貸付対象施設</t>
    <rPh sb="0" eb="2">
      <t>フクシ</t>
    </rPh>
    <rPh sb="2" eb="4">
      <t>カシツケ</t>
    </rPh>
    <rPh sb="4" eb="6">
      <t>タイショウ</t>
    </rPh>
    <rPh sb="6" eb="8">
      <t>シセツ</t>
    </rPh>
    <phoneticPr fontId="21"/>
  </si>
  <si>
    <t>上限なし</t>
    <rPh sb="0" eb="2">
      <t>ジョウゲン</t>
    </rPh>
    <phoneticPr fontId="21"/>
  </si>
  <si>
    <t>低い方</t>
    <rPh sb="0" eb="1">
      <t>ヒク</t>
    </rPh>
    <rPh sb="2" eb="3">
      <t>ホウ</t>
    </rPh>
    <phoneticPr fontId="21"/>
  </si>
  <si>
    <t>無担保上限額</t>
    <rPh sb="0" eb="3">
      <t>ムタンポ</t>
    </rPh>
    <rPh sb="3" eb="5">
      <t>ジョウゲン</t>
    </rPh>
    <rPh sb="5" eb="6">
      <t>ガク</t>
    </rPh>
    <phoneticPr fontId="21"/>
  </si>
  <si>
    <t>物価高騰の影響に伴い、費用が増加している具体的な費用科目（人件費、減価償却費を除く）、金額を記入してください。</t>
    <rPh sb="0" eb="4">
      <t>ブッカコウトウ</t>
    </rPh>
    <rPh sb="5" eb="7">
      <t>エイキョウ</t>
    </rPh>
    <rPh sb="8" eb="9">
      <t>トモナ</t>
    </rPh>
    <rPh sb="11" eb="13">
      <t>ヒヨウ</t>
    </rPh>
    <rPh sb="14" eb="16">
      <t>ゾウカ</t>
    </rPh>
    <rPh sb="20" eb="23">
      <t>グタイテキ</t>
    </rPh>
    <rPh sb="24" eb="26">
      <t>ヒヨウ</t>
    </rPh>
    <rPh sb="26" eb="28">
      <t>カモク</t>
    </rPh>
    <rPh sb="29" eb="32">
      <t>ジンケンヒ</t>
    </rPh>
    <rPh sb="33" eb="35">
      <t>ゲンカ</t>
    </rPh>
    <rPh sb="35" eb="37">
      <t>ショウキャク</t>
    </rPh>
    <rPh sb="37" eb="38">
      <t>ヒ</t>
    </rPh>
    <rPh sb="39" eb="40">
      <t>ノゾ</t>
    </rPh>
    <rPh sb="43" eb="45">
      <t>キンガク</t>
    </rPh>
    <rPh sb="46" eb="48">
      <t>キニュウ</t>
    </rPh>
    <phoneticPr fontId="21"/>
  </si>
  <si>
    <r>
      <t>(注)
上記の表に、当該施設における事業費用のうち物価高騰の影響を最も大きく
受けた月の実績をご記入ください。
①欄：</t>
    </r>
    <r>
      <rPr>
        <u/>
        <sz val="12"/>
        <rFont val="ＭＳ 明朝"/>
        <family val="1"/>
        <charset val="128"/>
      </rPr>
      <t>物価高騰の影響を受けた後の実績額（月額</t>
    </r>
    <r>
      <rPr>
        <sz val="12"/>
        <rFont val="ＭＳ 明朝"/>
        <family val="1"/>
        <charset val="128"/>
      </rPr>
      <t>）をご記入ください。
②欄：</t>
    </r>
    <r>
      <rPr>
        <u/>
        <sz val="12"/>
        <rFont val="ＭＳ 明朝"/>
        <family val="1"/>
        <charset val="128"/>
      </rPr>
      <t>物価高騰の影響を受ける前の実績額(月額）（①の前年同月又は前々年同月）</t>
    </r>
    <r>
      <rPr>
        <sz val="12"/>
        <rFont val="ＭＳ 明朝"/>
        <family val="1"/>
        <charset val="128"/>
      </rPr>
      <t>をご記入ください。
※</t>
    </r>
    <r>
      <rPr>
        <u/>
        <sz val="12"/>
        <rFont val="ＭＳ 明朝"/>
        <family val="1"/>
        <charset val="128"/>
      </rPr>
      <t>上記（A-B)の減少が生じていない場合は、原則として融資対象とはなりません</t>
    </r>
    <r>
      <rPr>
        <sz val="12"/>
        <rFont val="ＭＳ 明朝"/>
        <family val="1"/>
        <charset val="128"/>
      </rPr>
      <t>ので、ご注意ください。
※</t>
    </r>
    <r>
      <rPr>
        <u/>
        <sz val="12"/>
        <rFont val="ＭＳ 明朝"/>
        <family val="1"/>
        <charset val="128"/>
      </rPr>
      <t>上記に記載の金額が確認できる書類（残高試算表）を添付</t>
    </r>
    <r>
      <rPr>
        <sz val="12"/>
        <rFont val="ＭＳ 明朝"/>
        <family val="1"/>
        <charset val="128"/>
      </rPr>
      <t>してください。</t>
    </r>
    <rPh sb="18" eb="20">
      <t>ジギョウ</t>
    </rPh>
    <rPh sb="57" eb="58">
      <t>ラン</t>
    </rPh>
    <rPh sb="76" eb="78">
      <t>ゲツガク</t>
    </rPh>
    <rPh sb="90" eb="91">
      <t>ラン</t>
    </rPh>
    <rPh sb="109" eb="111">
      <t>ゲツガク</t>
    </rPh>
    <rPh sb="119" eb="120">
      <t>マタ</t>
    </rPh>
    <rPh sb="121" eb="123">
      <t>ゼンゼン</t>
    </rPh>
    <rPh sb="123" eb="124">
      <t>ネン</t>
    </rPh>
    <rPh sb="124" eb="126">
      <t>ドウゲツ</t>
    </rPh>
    <phoneticPr fontId="21"/>
  </si>
  <si>
    <t>←比較対象年を選択してください。</t>
    <rPh sb="1" eb="3">
      <t>ヒカク</t>
    </rPh>
    <rPh sb="3" eb="5">
      <t>タイショウ</t>
    </rPh>
    <rPh sb="5" eb="6">
      <t>ネン</t>
    </rPh>
    <rPh sb="7" eb="9">
      <t>センタク</t>
    </rPh>
    <phoneticPr fontId="21"/>
  </si>
  <si>
    <t>←対象年月日及び各金額を入力してください。</t>
    <rPh sb="1" eb="3">
      <t>タイショウ</t>
    </rPh>
    <rPh sb="3" eb="6">
      <t>ネンガッピ</t>
    </rPh>
    <rPh sb="6" eb="7">
      <t>オヨ</t>
    </rPh>
    <rPh sb="8" eb="9">
      <t>カク</t>
    </rPh>
    <rPh sb="9" eb="11">
      <t>キンガク</t>
    </rPh>
    <rPh sb="12" eb="14">
      <t>ニュウリョク</t>
    </rPh>
    <phoneticPr fontId="21"/>
  </si>
  <si>
    <t>←入力してください。</t>
    <rPh sb="1" eb="3">
      <t>ニュウリョク</t>
    </rPh>
    <phoneticPr fontId="21"/>
  </si>
  <si>
    <t>←各金額を入力してください。</t>
    <rPh sb="1" eb="4">
      <t>カクキンガク</t>
    </rPh>
    <rPh sb="5" eb="7">
      <t>ニュウリョク</t>
    </rPh>
    <phoneticPr fontId="21"/>
  </si>
  <si>
    <t>有担保上限額※</t>
    <rPh sb="0" eb="1">
      <t>ユウ</t>
    </rPh>
    <rPh sb="1" eb="3">
      <t>タンポ</t>
    </rPh>
    <rPh sb="3" eb="5">
      <t>ジョウゲン</t>
    </rPh>
    <rPh sb="5" eb="6">
      <t>ガク</t>
    </rPh>
    <phoneticPr fontId="21"/>
  </si>
  <si>
    <t>※有担保の場合、担保評価額の80%（診療報酬債権等は100％）と比較し、いずれか低い金額となるため、お申込み前にご連絡ください。</t>
    <rPh sb="1" eb="2">
      <t>ユウ</t>
    </rPh>
    <rPh sb="2" eb="4">
      <t>タンポ</t>
    </rPh>
    <rPh sb="5" eb="7">
      <t>バアイ</t>
    </rPh>
    <rPh sb="8" eb="10">
      <t>タンポ</t>
    </rPh>
    <rPh sb="10" eb="12">
      <t>ヒョウカ</t>
    </rPh>
    <rPh sb="12" eb="13">
      <t>ガク</t>
    </rPh>
    <rPh sb="18" eb="20">
      <t>シンリョウ</t>
    </rPh>
    <rPh sb="20" eb="22">
      <t>ホウシュウ</t>
    </rPh>
    <rPh sb="22" eb="24">
      <t>サイケン</t>
    </rPh>
    <rPh sb="24" eb="25">
      <t>トウ</t>
    </rPh>
    <rPh sb="32" eb="34">
      <t>ヒカク</t>
    </rPh>
    <rPh sb="40" eb="41">
      <t>ヒク</t>
    </rPh>
    <rPh sb="42" eb="44">
      <t>キンガク</t>
    </rPh>
    <rPh sb="51" eb="53">
      <t>モウシコ</t>
    </rPh>
    <rPh sb="54" eb="55">
      <t>マエ</t>
    </rPh>
    <rPh sb="57" eb="59">
      <t>レンラク</t>
    </rPh>
    <phoneticPr fontId="21"/>
  </si>
  <si>
    <t>※エクセルで入力する場合は、赤色箇所に数字を入力してください。
※手書きで記入をする場合は、もれなく記入をしてください。
※記載の金額が確認できる書類（残高試算表）を添付してください。</t>
    <rPh sb="6" eb="8">
      <t>ニュウリョク</t>
    </rPh>
    <rPh sb="10" eb="12">
      <t>バアイ</t>
    </rPh>
    <rPh sb="14" eb="16">
      <t>アカイロ</t>
    </rPh>
    <rPh sb="16" eb="18">
      <t>カショ</t>
    </rPh>
    <rPh sb="19" eb="21">
      <t>スウジ</t>
    </rPh>
    <rPh sb="22" eb="24">
      <t>ニュウリョク</t>
    </rPh>
    <rPh sb="33" eb="35">
      <t>テガ</t>
    </rPh>
    <rPh sb="37" eb="39">
      <t>キニュウ</t>
    </rPh>
    <rPh sb="42" eb="44">
      <t>バアイ</t>
    </rPh>
    <rPh sb="50" eb="52">
      <t>キニュウ</t>
    </rPh>
    <phoneticPr fontId="21"/>
  </si>
  <si>
    <t>※エクセルで入力する場合は、赤色箇所に入力してください。
　（対前年(又は前々年)同月比や費用増額幅が自動的に算出されます）
※手書きで記入をする場合は、もれなく記入をいただき、費用増額幅を算出し、記載してください。</t>
    <rPh sb="6" eb="8">
      <t>ニュウリョク</t>
    </rPh>
    <rPh sb="10" eb="12">
      <t>バアイ</t>
    </rPh>
    <rPh sb="14" eb="16">
      <t>アカイロ</t>
    </rPh>
    <rPh sb="16" eb="18">
      <t>カショ</t>
    </rPh>
    <rPh sb="19" eb="21">
      <t>ニュウリョク</t>
    </rPh>
    <rPh sb="31" eb="32">
      <t>タイ</t>
    </rPh>
    <rPh sb="32" eb="34">
      <t>ゼンネン</t>
    </rPh>
    <rPh sb="35" eb="36">
      <t>マタ</t>
    </rPh>
    <rPh sb="41" eb="44">
      <t>ドウゲツヒ</t>
    </rPh>
    <rPh sb="45" eb="47">
      <t>ヒヨウ</t>
    </rPh>
    <rPh sb="47" eb="48">
      <t>ゾウ</t>
    </rPh>
    <rPh sb="48" eb="49">
      <t>ガク</t>
    </rPh>
    <rPh sb="49" eb="50">
      <t>ハバ</t>
    </rPh>
    <rPh sb="51" eb="54">
      <t>ジドウテキ</t>
    </rPh>
    <rPh sb="55" eb="57">
      <t>サンシュツ</t>
    </rPh>
    <rPh sb="64" eb="66">
      <t>テガ</t>
    </rPh>
    <rPh sb="68" eb="70">
      <t>キニュウ</t>
    </rPh>
    <rPh sb="73" eb="75">
      <t>バアイ</t>
    </rPh>
    <rPh sb="81" eb="83">
      <t>キニュウ</t>
    </rPh>
    <rPh sb="89" eb="91">
      <t>ヒヨウ</t>
    </rPh>
    <rPh sb="91" eb="93">
      <t>ゾウガク</t>
    </rPh>
    <rPh sb="93" eb="94">
      <t>ハバ</t>
    </rPh>
    <rPh sb="95" eb="97">
      <t>サンシュツ</t>
    </rPh>
    <rPh sb="99" eb="101">
      <t>キサイ</t>
    </rPh>
    <phoneticPr fontId="21"/>
  </si>
  <si>
    <t>※借入申込金額は、「入力シート」内の「借入申込金額」欄に入力してください。</t>
    <rPh sb="1" eb="3">
      <t>カリイレ</t>
    </rPh>
    <rPh sb="3" eb="5">
      <t>モウシコミ</t>
    </rPh>
    <rPh sb="5" eb="7">
      <t>キンガク</t>
    </rPh>
    <rPh sb="10" eb="12">
      <t>ニュウリョク</t>
    </rPh>
    <rPh sb="16" eb="17">
      <t>ナイ</t>
    </rPh>
    <rPh sb="19" eb="21">
      <t>カリイレ</t>
    </rPh>
    <rPh sb="21" eb="23">
      <t>モウシコミ</t>
    </rPh>
    <rPh sb="23" eb="25">
      <t>キンガク</t>
    </rPh>
    <rPh sb="26" eb="27">
      <t>ラン</t>
    </rPh>
    <rPh sb="28" eb="30">
      <t>ニュウリョク</t>
    </rPh>
    <phoneticPr fontId="21"/>
  </si>
  <si>
    <t>（単位：万円）</t>
    <rPh sb="1" eb="3">
      <t>タンイ</t>
    </rPh>
    <rPh sb="4" eb="5">
      <t>マン</t>
    </rPh>
    <rPh sb="5" eb="6">
      <t>エン</t>
    </rPh>
    <phoneticPr fontId="21"/>
  </si>
  <si>
    <t>★以下、赤色箇所に入力してください。</t>
    <rPh sb="1" eb="3">
      <t>イカ</t>
    </rPh>
    <rPh sb="4" eb="6">
      <t>アカイロ</t>
    </rPh>
    <rPh sb="6" eb="8">
      <t>カショ</t>
    </rPh>
    <rPh sb="9" eb="11">
      <t>ニュウリョク</t>
    </rPh>
    <phoneticPr fontId="21"/>
  </si>
  <si>
    <t>　本制度は、物価高騰の影響による費用増（人件費、減価償却費を除く。）が確認でき、かつ、経常利益が減少している施設等に対し、貸付条件の一部について優遇を行っておりますので、要件等の確認のために以下についてご記載ください。</t>
    <phoneticPr fontId="21"/>
  </si>
  <si>
    <t>今次借入申込事業・施設において、経常利益が減少しているか？</t>
    <phoneticPr fontId="21"/>
  </si>
  <si>
    <t>　本制度は、収支の悪化が確認できる施設等に対し、貸付条件の一部について優遇を行っておりますので、要件等の確認のために以下についてご記載ください。</t>
    <rPh sb="6" eb="8">
      <t>シュウシ</t>
    </rPh>
    <rPh sb="9" eb="11">
      <t>アッカ</t>
    </rPh>
    <phoneticPr fontId="21"/>
  </si>
  <si>
    <t>※直近事業収益に、対象となる年月（残高試算表が出力可能な直近月）を記入してください。
※借入申込金額は、「入力シート」内の「借入申込金額」欄に入力してください。</t>
    <rPh sb="1" eb="3">
      <t>チョッキン</t>
    </rPh>
    <rPh sb="3" eb="5">
      <t>ジギョウ</t>
    </rPh>
    <rPh sb="5" eb="7">
      <t>シュウエキ</t>
    </rPh>
    <rPh sb="9" eb="11">
      <t>タイショウ</t>
    </rPh>
    <rPh sb="14" eb="16">
      <t>ネンゲツ</t>
    </rPh>
    <rPh sb="33" eb="35">
      <t>キニュウ</t>
    </rPh>
    <rPh sb="44" eb="46">
      <t>カリイレ</t>
    </rPh>
    <rPh sb="46" eb="48">
      <t>モウシコミ</t>
    </rPh>
    <rPh sb="48" eb="50">
      <t>キンガク</t>
    </rPh>
    <rPh sb="53" eb="55">
      <t>ニュウリョク</t>
    </rPh>
    <rPh sb="59" eb="60">
      <t>ナイ</t>
    </rPh>
    <rPh sb="62" eb="64">
      <t>カリイレ</t>
    </rPh>
    <rPh sb="64" eb="66">
      <t>モウシコミ</t>
    </rPh>
    <rPh sb="66" eb="68">
      <t>キンガク</t>
    </rPh>
    <rPh sb="69" eb="70">
      <t>ラン</t>
    </rPh>
    <rPh sb="71" eb="73">
      <t>ニュウリョク</t>
    </rPh>
    <phoneticPr fontId="21"/>
  </si>
  <si>
    <t>直近の事業収益の2か月分</t>
    <rPh sb="0" eb="2">
      <t>チョッキン</t>
    </rPh>
    <rPh sb="3" eb="5">
      <t>ジギョウ</t>
    </rPh>
    <rPh sb="5" eb="7">
      <t>シュウエキ</t>
    </rPh>
    <rPh sb="10" eb="11">
      <t>ゲツ</t>
    </rPh>
    <rPh sb="11" eb="12">
      <t>ブン</t>
    </rPh>
    <phoneticPr fontId="21"/>
  </si>
  <si>
    <t>要件
※必須</t>
    <rPh sb="0" eb="2">
      <t>ヨウケン</t>
    </rPh>
    <phoneticPr fontId="21"/>
  </si>
  <si>
    <t>融資上限額試算</t>
    <rPh sb="0" eb="2">
      <t>ユウシ</t>
    </rPh>
    <rPh sb="2" eb="4">
      <t>ジョウゲン</t>
    </rPh>
    <rPh sb="4" eb="5">
      <t>ガク</t>
    </rPh>
    <rPh sb="5" eb="7">
      <t>シサン</t>
    </rPh>
    <phoneticPr fontId="21"/>
  </si>
  <si>
    <t>上記判定で「要件未達成」の場合に入力してください。</t>
    <rPh sb="0" eb="2">
      <t>ジョウキ</t>
    </rPh>
    <rPh sb="2" eb="4">
      <t>ハンテイ</t>
    </rPh>
    <rPh sb="6" eb="8">
      <t>ヨウケン</t>
    </rPh>
    <rPh sb="8" eb="11">
      <t>ミタッセイ</t>
    </rPh>
    <rPh sb="13" eb="15">
      <t>バアイ</t>
    </rPh>
    <rPh sb="16" eb="18">
      <t>ニュウリョク</t>
    </rPh>
    <phoneticPr fontId="21"/>
  </si>
  <si>
    <t>←対象年及び各金額を入力してください。</t>
    <rPh sb="1" eb="3">
      <t>タイショウ</t>
    </rPh>
    <rPh sb="3" eb="4">
      <t>トウネン</t>
    </rPh>
    <rPh sb="4" eb="5">
      <t>オヨ</t>
    </rPh>
    <rPh sb="6" eb="9">
      <t>カクキンガク</t>
    </rPh>
    <rPh sb="10" eb="12">
      <t>ニュウリョク</t>
    </rPh>
    <phoneticPr fontId="21"/>
  </si>
  <si>
    <t>←対象年月及び金額を入力してください。</t>
    <rPh sb="1" eb="5">
      <t>タイショウネンゲツ</t>
    </rPh>
    <rPh sb="5" eb="6">
      <t>オヨ</t>
    </rPh>
    <rPh sb="7" eb="9">
      <t>キンガク</t>
    </rPh>
    <rPh sb="10" eb="12">
      <t>ニュウリョク</t>
    </rPh>
    <phoneticPr fontId="21"/>
  </si>
  <si>
    <t>※借入申込金額が、500万円か直近事業収益の2か月分のいずれか高い額を超える場合は、不動産、診療報酬債権等の担保提供が必要となります。</t>
    <rPh sb="1" eb="5">
      <t>カリイレモウシコミ</t>
    </rPh>
    <rPh sb="5" eb="7">
      <t>キンガク</t>
    </rPh>
    <rPh sb="12" eb="14">
      <t>マンエン</t>
    </rPh>
    <rPh sb="15" eb="21">
      <t>チョッキンジギョウシュウエキ</t>
    </rPh>
    <rPh sb="24" eb="26">
      <t>ゲツブン</t>
    </rPh>
    <rPh sb="31" eb="32">
      <t>タカ</t>
    </rPh>
    <rPh sb="33" eb="34">
      <t>ガク</t>
    </rPh>
    <rPh sb="35" eb="36">
      <t>コ</t>
    </rPh>
    <rPh sb="38" eb="40">
      <t>バアイ</t>
    </rPh>
    <rPh sb="42" eb="45">
      <t>フドウサン</t>
    </rPh>
    <rPh sb="46" eb="52">
      <t>シンリョウホウシュウサイケン</t>
    </rPh>
    <rPh sb="52" eb="53">
      <t>トウ</t>
    </rPh>
    <rPh sb="54" eb="56">
      <t>タンポ</t>
    </rPh>
    <rPh sb="56" eb="58">
      <t>テイキョウ</t>
    </rPh>
    <rPh sb="59" eb="61">
      <t>ヒツヨウ</t>
    </rPh>
    <phoneticPr fontId="21"/>
  </si>
  <si>
    <t>※直近事業収益の2か月分を上限に契約後2年間（次の①又は②に該当する病院・有床診療所の場合は、5年間）無利子となります。
①病床数適正化支援事業に係る事業計画（活用意向調査）の提出を行った施設
②今後、地域医療構想調整会議において合意を得て、地域ニーズを踏まえた再編・減少を行う施設）</t>
    <rPh sb="1" eb="3">
      <t>チョッキン</t>
    </rPh>
    <rPh sb="3" eb="7">
      <t>ジギョウシュウエキ</t>
    </rPh>
    <rPh sb="10" eb="12">
      <t>ゲツブン</t>
    </rPh>
    <rPh sb="13" eb="15">
      <t>ジョウゲン</t>
    </rPh>
    <rPh sb="16" eb="19">
      <t>ケイヤクゴ</t>
    </rPh>
    <rPh sb="20" eb="22">
      <t>ネンカン</t>
    </rPh>
    <rPh sb="51" eb="54">
      <t>ムリシ</t>
    </rPh>
    <phoneticPr fontId="21"/>
  </si>
  <si>
    <t>※エクセルで入力する場合は、赤色箇所に数字を入力してください。
※手書きで記入をする場合は、もれなく記入をしてください。
※対象となる年月（残高試算表が出力可能な直近月）を記入してください。
※記載の金額が確認できる書類（残高試算表、決算書）を添付してください。</t>
    <rPh sb="6" eb="8">
      <t>ニュウリョク</t>
    </rPh>
    <rPh sb="10" eb="12">
      <t>バアイ</t>
    </rPh>
    <rPh sb="14" eb="16">
      <t>アカイロ</t>
    </rPh>
    <rPh sb="16" eb="18">
      <t>カショ</t>
    </rPh>
    <rPh sb="19" eb="21">
      <t>スウジ</t>
    </rPh>
    <rPh sb="22" eb="24">
      <t>ニュウリョク</t>
    </rPh>
    <rPh sb="33" eb="35">
      <t>テガ</t>
    </rPh>
    <rPh sb="37" eb="39">
      <t>キニュウ</t>
    </rPh>
    <rPh sb="42" eb="44">
      <t>バアイ</t>
    </rPh>
    <rPh sb="50" eb="52">
      <t>キニュウ</t>
    </rPh>
    <rPh sb="117" eb="120">
      <t>ケッサンショ</t>
    </rPh>
    <phoneticPr fontId="21"/>
  </si>
  <si>
    <t>←対象年月日及び各金額を入力してください。</t>
    <rPh sb="1" eb="3">
      <t>タイショウ</t>
    </rPh>
    <rPh sb="3" eb="6">
      <t>ネンガッピ</t>
    </rPh>
    <rPh sb="6" eb="7">
      <t>オヨ</t>
    </rPh>
    <rPh sb="8" eb="11">
      <t>カクキンガク</t>
    </rPh>
    <rPh sb="12" eb="14">
      <t>ニュウリョク</t>
    </rPh>
    <phoneticPr fontId="21"/>
  </si>
  <si>
    <t xml:space="preserve">※借入申込金額が500万円を超える場合は、不動産、診療報酬債権等の担保提供が必要となります。
</t>
    <rPh sb="1" eb="5">
      <t>カリイレモウシコミ</t>
    </rPh>
    <rPh sb="5" eb="7">
      <t>キンガク</t>
    </rPh>
    <rPh sb="11" eb="13">
      <t>マンエン</t>
    </rPh>
    <rPh sb="14" eb="15">
      <t>コ</t>
    </rPh>
    <rPh sb="17" eb="19">
      <t>バアイ</t>
    </rPh>
    <rPh sb="21" eb="24">
      <t>フドウサン</t>
    </rPh>
    <rPh sb="25" eb="31">
      <t>シンリョウホウシュウサイケン</t>
    </rPh>
    <rPh sb="31" eb="32">
      <t>トウ</t>
    </rPh>
    <rPh sb="33" eb="35">
      <t>タンポ</t>
    </rPh>
    <rPh sb="35" eb="37">
      <t>テイキョウ</t>
    </rPh>
    <rPh sb="38" eb="40">
      <t>ヒツヨウ</t>
    </rPh>
    <phoneticPr fontId="21"/>
  </si>
  <si>
    <t>物価高騰の影響を受けた施設等に対する経営資金又は長期運転資金の申込に係る補足説明</t>
    <rPh sb="31" eb="33">
      <t>モウシコミ</t>
    </rPh>
    <rPh sb="36" eb="38">
      <t>ホソク</t>
    </rPh>
    <rPh sb="38" eb="40">
      <t>セツメイ</t>
    </rPh>
    <phoneticPr fontId="21"/>
  </si>
  <si>
    <t>●年●月</t>
    <rPh sb="1" eb="2">
      <t>ネン</t>
    </rPh>
    <rPh sb="3" eb="4">
      <t>ツキ</t>
    </rPh>
    <phoneticPr fontId="21"/>
  </si>
  <si>
    <t>①●年●月(直近月)</t>
    <rPh sb="2" eb="3">
      <t>ネン</t>
    </rPh>
    <rPh sb="4" eb="5">
      <t>ツキ</t>
    </rPh>
    <rPh sb="6" eb="8">
      <t>チョッキン</t>
    </rPh>
    <rPh sb="8" eb="9">
      <t>ツキ</t>
    </rPh>
    <phoneticPr fontId="21"/>
  </si>
  <si>
    <t>直近事業収益（●年●月）</t>
    <rPh sb="0" eb="2">
      <t>チョッキン</t>
    </rPh>
    <rPh sb="2" eb="4">
      <t>ジギョウ</t>
    </rPh>
    <rPh sb="4" eb="6">
      <t>シュウエキ</t>
    </rPh>
    <rPh sb="8" eb="9">
      <t>ネン</t>
    </rPh>
    <rPh sb="10" eb="11">
      <t>ツキ</t>
    </rPh>
    <phoneticPr fontId="21"/>
  </si>
  <si>
    <t>高い方</t>
    <phoneticPr fontId="21"/>
  </si>
  <si>
    <t>申込事業・施設</t>
    <rPh sb="0" eb="2">
      <t>モウシコミ</t>
    </rPh>
    <rPh sb="2" eb="4">
      <t>ジギョウ</t>
    </rPh>
    <rPh sb="5" eb="7">
      <t>シセツ</t>
    </rPh>
    <phoneticPr fontId="21"/>
  </si>
  <si>
    <t>申込予定施設(プルダウンより選択)</t>
    <rPh sb="0" eb="2">
      <t>モウシコミ</t>
    </rPh>
    <rPh sb="2" eb="4">
      <t>ヨテイ</t>
    </rPh>
    <rPh sb="4" eb="6">
      <t>シセツ</t>
    </rPh>
    <rPh sb="14" eb="16">
      <t>センタク</t>
    </rPh>
    <phoneticPr fontId="21"/>
  </si>
  <si>
    <t>【ベースアップ評価料・処遇改善加算あり版】</t>
  </si>
  <si>
    <t>申込予定施設(プルダウンより選択)</t>
    <rPh sb="0" eb="2">
      <t>モウシコミ</t>
    </rPh>
    <rPh sb="2" eb="4">
      <t>ヨテイ</t>
    </rPh>
    <rPh sb="4" eb="6">
      <t>シセツ</t>
    </rPh>
    <phoneticPr fontId="21"/>
  </si>
  <si>
    <t>【ベースアップ評価料・処遇改善加算なし版】</t>
  </si>
  <si>
    <t>様式１</t>
    <rPh sb="0" eb="1">
      <t>ヨウシキ</t>
    </rPh>
    <phoneticPr fontId="21"/>
  </si>
  <si>
    <t>借入申込金額（万円）</t>
    <rPh sb="0" eb="2">
      <t>カリイレ</t>
    </rPh>
    <rPh sb="2" eb="4">
      <t>モウシコミ</t>
    </rPh>
    <rPh sb="4" eb="6">
      <t>キンガク</t>
    </rPh>
    <phoneticPr fontId="21"/>
  </si>
  <si>
    <t>今次借入申込事業・施設において、経常利益が減少しているか？
（又は直近決算年度において今次借入申込事業・施設もしくは法人全体が赤字か？）</t>
    <rPh sb="33" eb="35">
      <t>チョッキン</t>
    </rPh>
    <rPh sb="35" eb="37">
      <t>ケッサン</t>
    </rPh>
    <rPh sb="37" eb="38">
      <t>ネン</t>
    </rPh>
    <rPh sb="38" eb="39">
      <t>ド</t>
    </rPh>
    <rPh sb="43" eb="45">
      <t>コンジ</t>
    </rPh>
    <rPh sb="45" eb="47">
      <t>カリイレ</t>
    </rPh>
    <rPh sb="47" eb="49">
      <t>モウシコミ</t>
    </rPh>
    <rPh sb="49" eb="51">
      <t>ジギョウ</t>
    </rPh>
    <rPh sb="52" eb="54">
      <t>シセツ</t>
    </rPh>
    <rPh sb="58" eb="60">
      <t>ホウジン</t>
    </rPh>
    <rPh sb="60" eb="62">
      <t>ゼンタイ</t>
    </rPh>
    <rPh sb="63" eb="65">
      <t>アカジ</t>
    </rPh>
    <phoneticPr fontId="21"/>
  </si>
  <si>
    <t>前々年</t>
    <rPh sb="0" eb="2">
      <t>マエマエ</t>
    </rPh>
    <rPh sb="2" eb="3">
      <t>ドシ</t>
    </rPh>
    <phoneticPr fontId="21"/>
  </si>
  <si>
    <t>申込事業・施設または
法人全体のいずれかを記載</t>
    <rPh sb="0" eb="2">
      <t>モウシコミ</t>
    </rPh>
    <rPh sb="2" eb="4">
      <t>ジギョウ</t>
    </rPh>
    <rPh sb="5" eb="7">
      <t>シセツ</t>
    </rPh>
    <rPh sb="11" eb="13">
      <t>ホウジン</t>
    </rPh>
    <rPh sb="13" eb="15">
      <t>ゼンタイ</t>
    </rPh>
    <rPh sb="21" eb="23">
      <t>キサイ</t>
    </rPh>
    <phoneticPr fontId="21"/>
  </si>
  <si>
    <t>(申込事業・施設)●年度(直近決算)</t>
    <phoneticPr fontId="21"/>
  </si>
  <si>
    <t>(法人全体)●年度(直近決算)</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</si>
</sst>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①yyyy&quot;年&quot;m&quot;月&quot;"/>
  </numFmts>
  <fonts count="54"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明朝"/>
      <family val="1"/>
      <charset val="128"/>
    </font>
    <font>
      <sz val="14"/>
      <color theme="1"/>
      <name val="ＭＳ 明朝"/>
      <family val="1"/>
      <charset val="128"/>
    </font>
    <font>
      <b/>
      <sz val="16"/>
      <color theme="1"/>
      <name val="ＭＳ 明朝"/>
      <family val="1"/>
      <charset val="128"/>
    </font>
    <font>
      <sz val="11"/>
      <color theme="1"/>
      <name val="ＭＳ 明朝"/>
      <family val="1"/>
      <charset val="128"/>
    </font>
    <font>
      <b/>
      <sz val="14"/>
      <color theme="1"/>
      <name val="ＭＳ 明朝"/>
      <family val="1"/>
      <charset val="128"/>
    </font>
    <font>
      <sz val="11"/>
      <color theme="1"/>
      <name val="ＭＳ Ｐゴシック"/>
      <family val="2"/>
      <charset val="128"/>
      <scheme val="minor"/>
    </font>
    <font>
      <b/>
      <u/>
      <sz val="14"/>
      <color theme="1"/>
      <name val="ＭＳ 明朝"/>
      <family val="1"/>
      <charset val="128"/>
    </font>
    <font>
      <u/>
      <sz val="14"/>
      <color theme="1"/>
      <name val="ＭＳ 明朝"/>
      <family val="1"/>
      <charset val="128"/>
    </font>
    <font>
      <sz val="12"/>
      <name val="ＭＳ 明朝"/>
      <family val="1"/>
      <charset val="128"/>
    </font>
    <font>
      <u/>
      <sz val="12"/>
      <color theme="1"/>
      <name val="ＭＳ 明朝"/>
      <family val="1"/>
      <charset val="128"/>
    </font>
    <font>
      <b/>
      <sz val="14"/>
      <name val="ＭＳ 明朝"/>
      <family val="1"/>
      <charset val="128"/>
    </font>
    <font>
      <b/>
      <u/>
      <sz val="10"/>
      <color theme="1"/>
      <name val="ＭＳ 明朝"/>
      <family val="1"/>
      <charset val="128"/>
    </font>
    <font>
      <sz val="11"/>
      <name val="ＭＳ 明朝"/>
      <family val="1"/>
      <charset val="128"/>
    </font>
    <font>
      <b/>
      <u/>
      <sz val="11"/>
      <color theme="1"/>
      <name val="ＭＳ 明朝"/>
      <family val="1"/>
      <charset val="128"/>
    </font>
    <font>
      <sz val="14"/>
      <name val="ＭＳ 明朝"/>
      <family val="1"/>
      <charset val="128"/>
    </font>
    <font>
      <b/>
      <sz val="20"/>
      <name val="ＭＳ 明朝"/>
      <family val="1"/>
      <charset val="128"/>
    </font>
    <font>
      <b/>
      <sz val="16"/>
      <color rgb="FF00B050"/>
      <name val="ＭＳ 明朝"/>
      <family val="1"/>
      <charset val="128"/>
    </font>
    <font>
      <sz val="13"/>
      <color theme="1"/>
      <name val="ＭＳ 明朝"/>
      <family val="1"/>
      <charset val="128"/>
    </font>
    <font>
      <b/>
      <sz val="20"/>
      <color theme="1"/>
      <name val="ＭＳ 明朝"/>
      <family val="1"/>
      <charset val="128"/>
    </font>
    <font>
      <b/>
      <sz val="16"/>
      <color rgb="FFFF0000"/>
      <name val="ＭＳ 明朝"/>
      <family val="1"/>
      <charset val="128"/>
    </font>
    <font>
      <u/>
      <sz val="12"/>
      <name val="ＭＳ 明朝"/>
      <family val="1"/>
      <charset val="128"/>
    </font>
    <font>
      <sz val="11"/>
      <color theme="1"/>
      <name val="ＭＳ Ｐゴシック"/>
      <family val="2"/>
      <scheme val="minor"/>
    </font>
    <font>
      <sz val="13"/>
      <color indexed="8"/>
      <name val="ＭＳ Ｐゴシック"/>
      <family val="3"/>
      <charset val="128"/>
    </font>
    <font>
      <b/>
      <sz val="12"/>
      <name val="ＭＳ 明朝"/>
      <family val="1"/>
      <charset val="128"/>
    </font>
    <font>
      <sz val="11"/>
      <color indexed="8"/>
      <name val="ＭＳ 明朝"/>
      <family val="1"/>
      <charset val="128"/>
    </font>
    <font>
      <sz val="14"/>
      <color indexed="8"/>
      <name val="ＭＳ Ｐゴシック"/>
      <family val="3"/>
      <charset val="128"/>
    </font>
    <font>
      <sz val="14"/>
      <color rgb="FF000000"/>
      <name val="ＭＳ 明朝"/>
      <family val="1"/>
      <charset val="128"/>
    </font>
    <font>
      <b/>
      <sz val="14"/>
      <color rgb="FF000000"/>
      <name val="ＭＳ 明朝"/>
      <family val="1"/>
      <charset val="128"/>
    </font>
    <font>
      <b/>
      <sz val="11"/>
      <color rgb="FF000000"/>
      <name val="ＭＳ Ｐゴシック"/>
      <family val="3"/>
      <charset val="128"/>
    </font>
    <font>
      <sz val="13.5"/>
      <color theme="1"/>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CD5B4"/>
        <bgColor rgb="FF000000"/>
      </patternFill>
    </fill>
    <fill>
      <patternFill patternType="solid">
        <fgColor rgb="FFBFBFBF"/>
        <bgColor rgb="FF000000"/>
      </patternFill>
    </fill>
    <fill>
      <patternFill patternType="solid">
        <fgColor rgb="FFFFFF00"/>
        <bgColor rgb="FF000000"/>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diagonal/>
    </border>
    <border>
      <left/>
      <right/>
      <top style="hair">
        <color auto="1"/>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hair">
        <color auto="1"/>
      </top>
      <bottom/>
      <diagonal/>
    </border>
    <border>
      <left style="thin">
        <color indexed="64"/>
      </left>
      <right/>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auto="1"/>
      </right>
      <top style="hair">
        <color auto="1"/>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indexed="64"/>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hair">
        <color indexed="64"/>
      </top>
      <bottom style="thin">
        <color indexed="64"/>
      </bottom>
      <diagonal/>
    </border>
  </borders>
  <cellStyleXfs count="55">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22" fillId="0" borderId="0"/>
    <xf numFmtId="38" fontId="22" fillId="0" borderId="0" applyFont="0" applyFill="0" applyBorder="0" applyAlignment="0" applyProtection="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9" fillId="0" borderId="0">
      <alignment vertical="center"/>
    </xf>
    <xf numFmtId="0" fontId="3" fillId="0" borderId="0">
      <alignment vertical="center"/>
    </xf>
    <xf numFmtId="0" fontId="2" fillId="0" borderId="0">
      <alignment vertical="center"/>
    </xf>
    <xf numFmtId="0" fontId="1" fillId="0" borderId="0">
      <alignment vertical="center"/>
    </xf>
    <xf numFmtId="0" fontId="22" fillId="0" borderId="0"/>
    <xf numFmtId="0" fontId="36" fillId="0" borderId="0"/>
    <xf numFmtId="38" fontId="22" fillId="0" borderId="0" applyFont="0" applyFill="0" applyBorder="0" applyAlignment="0" applyProtection="0">
      <alignment vertical="center"/>
    </xf>
    <xf numFmtId="0" fontId="45" fillId="0" borderId="0"/>
    <xf numFmtId="38" fontId="4" fillId="0" borderId="0" applyFont="0" applyFill="0" applyBorder="0" applyAlignment="0" applyProtection="0">
      <alignment vertical="center"/>
    </xf>
  </cellStyleXfs>
  <cellXfs count="231">
    <xf numFmtId="0" fontId="0" fillId="0" borderId="0" xfId="0">
      <alignment vertical="center"/>
    </xf>
    <xf numFmtId="0" fontId="26" fillId="0" borderId="0" xfId="0" quotePrefix="1"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center" vertical="top"/>
    </xf>
    <xf numFmtId="0" fontId="31" fillId="0" borderId="0" xfId="0" applyFont="1" applyAlignment="1">
      <alignment horizontal="left" vertical="center" shrinkToFit="1"/>
    </xf>
    <xf numFmtId="38" fontId="31" fillId="0" borderId="0" xfId="44" applyFont="1" applyFill="1" applyBorder="1" applyAlignment="1">
      <alignment horizontal="center" vertical="center"/>
    </xf>
    <xf numFmtId="176" fontId="31" fillId="0" borderId="0" xfId="45" applyNumberFormat="1" applyFont="1" applyBorder="1" applyAlignment="1">
      <alignment horizontal="center" vertical="center"/>
    </xf>
    <xf numFmtId="0" fontId="24" fillId="0" borderId="0" xfId="0" applyFont="1" applyAlignment="1">
      <alignment vertical="top" wrapText="1" shrinkToFit="1"/>
    </xf>
    <xf numFmtId="0" fontId="24" fillId="0" borderId="0" xfId="0" applyFont="1" applyAlignment="1">
      <alignment horizontal="left" vertical="center" wrapText="1" shrinkToFit="1"/>
    </xf>
    <xf numFmtId="0" fontId="35" fillId="0" borderId="0" xfId="0" applyFont="1" applyAlignment="1">
      <alignment horizontal="left" vertical="top" wrapText="1" shrinkToFit="1"/>
    </xf>
    <xf numFmtId="0" fontId="35" fillId="0" borderId="0" xfId="0" applyFont="1" applyAlignment="1">
      <alignment vertical="top" wrapText="1" shrinkToFit="1"/>
    </xf>
    <xf numFmtId="0" fontId="30" fillId="0" borderId="0" xfId="0" applyFont="1" applyAlignment="1">
      <alignment vertical="center" wrapText="1"/>
    </xf>
    <xf numFmtId="0" fontId="23" fillId="0" borderId="0" xfId="0" applyFont="1" applyAlignment="1">
      <alignment horizontal="left" vertical="top" wrapText="1" shrinkToFit="1"/>
    </xf>
    <xf numFmtId="0" fontId="35" fillId="24" borderId="0" xfId="0" applyFont="1" applyFill="1" applyAlignment="1">
      <alignment horizontal="left" vertical="top" wrapText="1" shrinkToFit="1"/>
    </xf>
    <xf numFmtId="38" fontId="25" fillId="24" borderId="0" xfId="44" applyFont="1" applyFill="1" applyBorder="1" applyAlignment="1">
      <alignment horizontal="center" vertical="center" wrapText="1" shrinkToFit="1"/>
    </xf>
    <xf numFmtId="0" fontId="33" fillId="0" borderId="0" xfId="0" quotePrefix="1" applyFont="1" applyAlignment="1">
      <alignment horizontal="center" vertical="top" shrinkToFit="1"/>
    </xf>
    <xf numFmtId="0" fontId="40" fillId="0" borderId="0" xfId="0" applyFont="1" applyAlignment="1">
      <alignment horizontal="left" vertical="center"/>
    </xf>
    <xf numFmtId="0" fontId="32" fillId="0" borderId="0" xfId="0" applyFont="1" applyAlignment="1">
      <alignment horizontal="left" vertical="center" wrapText="1"/>
    </xf>
    <xf numFmtId="0" fontId="25" fillId="0" borderId="0" xfId="0" applyFont="1" applyAlignment="1">
      <alignment horizontal="center" vertical="center"/>
    </xf>
    <xf numFmtId="0" fontId="32" fillId="0" borderId="0" xfId="0" applyFont="1" applyAlignment="1">
      <alignment vertical="center" wrapText="1" shrinkToFit="1"/>
    </xf>
    <xf numFmtId="0" fontId="25" fillId="0" borderId="0" xfId="0" applyFont="1" applyAlignment="1">
      <alignment horizontal="right" vertical="center"/>
    </xf>
    <xf numFmtId="0" fontId="37" fillId="0" borderId="64" xfId="0" applyFont="1" applyBorder="1" applyAlignment="1">
      <alignment horizontal="center" vertical="center" wrapText="1"/>
    </xf>
    <xf numFmtId="0" fontId="25" fillId="0" borderId="10" xfId="0" applyFont="1" applyBorder="1" applyAlignment="1">
      <alignment horizontal="right" vertical="center"/>
    </xf>
    <xf numFmtId="38" fontId="25" fillId="0" borderId="0" xfId="44" applyFont="1" applyFill="1" applyBorder="1" applyAlignment="1">
      <alignment horizontal="right" vertical="center"/>
    </xf>
    <xf numFmtId="0" fontId="25" fillId="0" borderId="0" xfId="0" applyFont="1">
      <alignment vertical="center"/>
    </xf>
    <xf numFmtId="0" fontId="32" fillId="0" borderId="0" xfId="0" applyFont="1" applyAlignment="1">
      <alignment horizontal="left" vertical="center"/>
    </xf>
    <xf numFmtId="0" fontId="0" fillId="0" borderId="0" xfId="0" applyAlignment="1">
      <alignment horizontal="left" vertical="center"/>
    </xf>
    <xf numFmtId="38" fontId="32" fillId="0" borderId="0" xfId="44" applyFont="1" applyBorder="1" applyAlignment="1">
      <alignment horizontal="left" vertical="center"/>
    </xf>
    <xf numFmtId="38" fontId="0" fillId="0" borderId="0" xfId="44" applyFont="1" applyBorder="1" applyAlignment="1">
      <alignment horizontal="left" vertical="center"/>
    </xf>
    <xf numFmtId="0" fontId="32" fillId="0" borderId="0" xfId="0" applyFont="1" applyAlignment="1">
      <alignment horizontal="left"/>
    </xf>
    <xf numFmtId="0" fontId="32" fillId="0" borderId="0" xfId="0" applyFont="1" applyAlignment="1">
      <alignment horizontal="right"/>
    </xf>
    <xf numFmtId="38" fontId="25" fillId="0" borderId="0" xfId="44" applyFont="1" applyFill="1" applyBorder="1" applyAlignment="1">
      <alignment horizontal="center" vertical="center" wrapText="1" shrinkToFit="1"/>
    </xf>
    <xf numFmtId="0" fontId="23" fillId="0" borderId="0" xfId="0" applyFont="1">
      <alignment vertical="center"/>
    </xf>
    <xf numFmtId="0" fontId="0" fillId="0" borderId="18" xfId="0" applyBorder="1">
      <alignment vertical="center"/>
    </xf>
    <xf numFmtId="0" fontId="23" fillId="0" borderId="0" xfId="0" applyFont="1" applyAlignment="1">
      <alignment vertical="top"/>
    </xf>
    <xf numFmtId="0" fontId="0" fillId="0" borderId="10" xfId="0" applyBorder="1">
      <alignment vertical="center"/>
    </xf>
    <xf numFmtId="0" fontId="0" fillId="0" borderId="15" xfId="0" applyBorder="1">
      <alignment vertical="center"/>
    </xf>
    <xf numFmtId="0" fontId="32" fillId="0" borderId="0" xfId="0" applyFont="1" applyAlignment="1">
      <alignment horizontal="left" vertical="top" wrapText="1"/>
    </xf>
    <xf numFmtId="0" fontId="31" fillId="0" borderId="12" xfId="0" applyFont="1" applyBorder="1">
      <alignment vertical="center"/>
    </xf>
    <xf numFmtId="38" fontId="48" fillId="0" borderId="0" xfId="44" applyFont="1" applyBorder="1" applyAlignment="1">
      <alignment horizontal="left" vertical="center"/>
    </xf>
    <xf numFmtId="0" fontId="38"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xf>
    <xf numFmtId="0" fontId="0" fillId="0" borderId="0" xfId="0" applyFill="1" applyBorder="1">
      <alignment vertical="center"/>
    </xf>
    <xf numFmtId="38" fontId="25" fillId="28" borderId="43" xfId="44" applyFont="1" applyFill="1" applyBorder="1" applyAlignment="1" applyProtection="1">
      <alignment horizontal="center" vertical="center" shrinkToFit="1"/>
      <protection locked="0"/>
    </xf>
    <xf numFmtId="0" fontId="0" fillId="28" borderId="43" xfId="0" applyFill="1" applyBorder="1" applyAlignment="1" applyProtection="1">
      <alignment horizontal="center" vertical="center" shrinkToFit="1"/>
      <protection locked="0"/>
    </xf>
    <xf numFmtId="0" fontId="25" fillId="28" borderId="16" xfId="0" applyFont="1" applyFill="1" applyBorder="1" applyAlignment="1" applyProtection="1">
      <alignment horizontal="left" vertical="center" shrinkToFit="1"/>
      <protection locked="0"/>
    </xf>
    <xf numFmtId="0" fontId="25" fillId="28" borderId="21" xfId="0" applyFont="1" applyFill="1" applyBorder="1" applyAlignment="1" applyProtection="1">
      <alignment horizontal="left" vertical="center" shrinkToFit="1"/>
      <protection locked="0"/>
    </xf>
    <xf numFmtId="0" fontId="25" fillId="28" borderId="19" xfId="0" applyFont="1" applyFill="1" applyBorder="1" applyAlignment="1" applyProtection="1">
      <alignment horizontal="left" vertical="center" shrinkToFit="1"/>
      <protection locked="0"/>
    </xf>
    <xf numFmtId="0" fontId="25" fillId="25" borderId="14" xfId="0" applyFont="1" applyFill="1" applyBorder="1" applyAlignment="1">
      <alignment horizontal="left" vertical="center" shrinkToFit="1"/>
    </xf>
    <xf numFmtId="0" fontId="25" fillId="25" borderId="10" xfId="0" applyFont="1" applyFill="1" applyBorder="1" applyAlignment="1">
      <alignment horizontal="left" vertical="center" shrinkToFit="1"/>
    </xf>
    <xf numFmtId="0" fontId="25" fillId="25" borderId="15" xfId="0" applyFont="1" applyFill="1" applyBorder="1" applyAlignment="1">
      <alignment horizontal="left" vertical="center" shrinkToFit="1"/>
    </xf>
    <xf numFmtId="0" fontId="25" fillId="25" borderId="14" xfId="0" applyFont="1" applyFill="1" applyBorder="1" applyAlignment="1">
      <alignment horizontal="center" vertical="center" shrinkToFit="1"/>
    </xf>
    <xf numFmtId="0" fontId="25" fillId="25" borderId="10" xfId="0" applyFont="1" applyFill="1" applyBorder="1" applyAlignment="1">
      <alignment horizontal="center" vertical="center" shrinkToFit="1"/>
    </xf>
    <xf numFmtId="0" fontId="25" fillId="25" borderId="15" xfId="0" applyFont="1" applyFill="1" applyBorder="1" applyAlignment="1">
      <alignment horizontal="center" vertical="center" shrinkToFit="1"/>
    </xf>
    <xf numFmtId="0" fontId="38" fillId="28" borderId="16" xfId="0" applyFont="1" applyFill="1" applyBorder="1" applyAlignment="1" applyProtection="1">
      <alignment horizontal="left" vertical="center" shrinkToFit="1"/>
      <protection locked="0"/>
    </xf>
    <xf numFmtId="0" fontId="49" fillId="28" borderId="21" xfId="0" applyFont="1" applyFill="1" applyBorder="1" applyAlignment="1" applyProtection="1">
      <alignment horizontal="left" vertical="center" shrinkToFit="1"/>
      <protection locked="0"/>
    </xf>
    <xf numFmtId="0" fontId="49" fillId="28" borderId="19" xfId="0" applyFont="1" applyFill="1" applyBorder="1" applyAlignment="1" applyProtection="1">
      <alignment horizontal="left" vertical="center" shrinkToFit="1"/>
      <protection locked="0"/>
    </xf>
    <xf numFmtId="38" fontId="38" fillId="27" borderId="43" xfId="44" applyFont="1" applyFill="1" applyBorder="1" applyAlignment="1" applyProtection="1">
      <alignment horizontal="right" vertical="center" shrinkToFit="1"/>
    </xf>
    <xf numFmtId="38" fontId="49" fillId="27" borderId="43" xfId="44" applyFont="1" applyFill="1" applyBorder="1" applyAlignment="1" applyProtection="1">
      <alignment horizontal="right" vertical="center" shrinkToFit="1"/>
    </xf>
    <xf numFmtId="0" fontId="34" fillId="26" borderId="44" xfId="0" quotePrefix="1" applyFont="1" applyFill="1" applyBorder="1" applyAlignment="1">
      <alignment horizontal="center" vertical="center" wrapText="1"/>
    </xf>
    <xf numFmtId="0" fontId="22" fillId="0" borderId="45" xfId="0" applyFont="1" applyBorder="1" applyAlignment="1">
      <alignment horizontal="center" vertical="center"/>
    </xf>
    <xf numFmtId="0" fontId="28" fillId="0" borderId="45" xfId="0" applyFont="1" applyBorder="1" applyAlignment="1">
      <alignment horizontal="left" vertical="center" wrapText="1"/>
    </xf>
    <xf numFmtId="0" fontId="28" fillId="0" borderId="46" xfId="0" applyFont="1" applyBorder="1" applyAlignment="1">
      <alignment horizontal="left" vertical="center" wrapText="1"/>
    </xf>
    <xf numFmtId="0" fontId="32" fillId="0" borderId="67" xfId="0" applyFont="1" applyBorder="1" applyAlignment="1">
      <alignment horizontal="left" vertical="top" wrapText="1"/>
    </xf>
    <xf numFmtId="0" fontId="53" fillId="25" borderId="43" xfId="0" applyFont="1" applyFill="1" applyBorder="1" applyAlignment="1">
      <alignment horizontal="center" wrapText="1"/>
    </xf>
    <xf numFmtId="0" fontId="53" fillId="25" borderId="43" xfId="0" applyFont="1" applyFill="1" applyBorder="1" applyAlignment="1">
      <alignment horizontal="center"/>
    </xf>
    <xf numFmtId="0" fontId="25" fillId="25" borderId="43" xfId="0" applyFont="1" applyFill="1" applyBorder="1" applyAlignment="1">
      <alignment horizontal="center" vertical="center" wrapText="1"/>
    </xf>
    <xf numFmtId="0" fontId="0" fillId="0" borderId="43" xfId="0" applyBorder="1" applyAlignment="1">
      <alignment horizontal="center" vertical="center" wrapText="1"/>
    </xf>
    <xf numFmtId="38" fontId="25" fillId="25" borderId="43" xfId="44" applyFont="1" applyFill="1" applyBorder="1" applyAlignment="1">
      <alignment horizontal="center" vertical="center" shrinkToFit="1"/>
    </xf>
    <xf numFmtId="0" fontId="0" fillId="0" borderId="43" xfId="0" applyBorder="1" applyAlignment="1">
      <alignment horizontal="center" vertical="center" shrinkToFit="1"/>
    </xf>
    <xf numFmtId="38" fontId="28" fillId="0" borderId="50" xfId="44" applyFont="1" applyFill="1" applyBorder="1" applyAlignment="1">
      <alignment horizontal="center" vertical="center"/>
    </xf>
    <xf numFmtId="38" fontId="28" fillId="0" borderId="51" xfId="44" applyFont="1" applyFill="1" applyBorder="1" applyAlignment="1">
      <alignment horizontal="center" vertical="center"/>
    </xf>
    <xf numFmtId="38" fontId="28" fillId="0" borderId="52" xfId="44" applyFont="1" applyFill="1" applyBorder="1" applyAlignment="1">
      <alignment horizontal="center" vertical="center"/>
    </xf>
    <xf numFmtId="38" fontId="28" fillId="27" borderId="53" xfId="44" applyFont="1" applyFill="1" applyBorder="1" applyAlignment="1">
      <alignment horizontal="center" vertical="center" wrapText="1" shrinkToFit="1"/>
    </xf>
    <xf numFmtId="38" fontId="28" fillId="27" borderId="54" xfId="44" applyFont="1" applyFill="1" applyBorder="1" applyAlignment="1">
      <alignment horizontal="center" vertical="center" wrapText="1" shrinkToFit="1"/>
    </xf>
    <xf numFmtId="38" fontId="28" fillId="27" borderId="55" xfId="44" applyFont="1" applyFill="1" applyBorder="1" applyAlignment="1">
      <alignment horizontal="center" vertical="center" wrapText="1" shrinkToFit="1"/>
    </xf>
    <xf numFmtId="0" fontId="32" fillId="0" borderId="0" xfId="0" applyFont="1" applyAlignment="1">
      <alignment horizontal="left" vertical="top" wrapText="1" shrinkToFit="1"/>
    </xf>
    <xf numFmtId="38" fontId="38" fillId="27" borderId="43" xfId="44" applyFont="1" applyFill="1" applyBorder="1" applyAlignment="1">
      <alignment horizontal="right" vertical="center" shrinkToFit="1"/>
    </xf>
    <xf numFmtId="38" fontId="49" fillId="27" borderId="43" xfId="44" applyFont="1" applyFill="1" applyBorder="1" applyAlignment="1">
      <alignment horizontal="right" vertical="center" shrinkToFit="1"/>
    </xf>
    <xf numFmtId="0" fontId="38" fillId="0" borderId="43" xfId="0" applyFont="1" applyBorder="1" applyAlignment="1">
      <alignment horizontal="left" vertical="center" shrinkToFit="1"/>
    </xf>
    <xf numFmtId="0" fontId="49" fillId="0" borderId="43" xfId="0" applyFont="1" applyBorder="1" applyAlignment="1">
      <alignment horizontal="left" vertical="center" shrinkToFit="1"/>
    </xf>
    <xf numFmtId="38" fontId="28" fillId="27" borderId="44" xfId="44" applyFont="1" applyFill="1" applyBorder="1" applyAlignment="1">
      <alignment horizontal="center" vertical="center" shrinkToFit="1"/>
    </xf>
    <xf numFmtId="0" fontId="16" fillId="27" borderId="45" xfId="0" applyFont="1" applyFill="1" applyBorder="1" applyAlignment="1">
      <alignment horizontal="center" vertical="center" shrinkToFit="1"/>
    </xf>
    <xf numFmtId="0" fontId="16" fillId="27" borderId="46" xfId="0" applyFont="1" applyFill="1" applyBorder="1" applyAlignment="1">
      <alignment horizontal="center" vertical="center" shrinkToFit="1"/>
    </xf>
    <xf numFmtId="38" fontId="28" fillId="25" borderId="66" xfId="44" applyFont="1" applyFill="1" applyBorder="1" applyAlignment="1">
      <alignment horizontal="center" vertical="center" shrinkToFit="1"/>
    </xf>
    <xf numFmtId="0" fontId="0" fillId="0" borderId="66" xfId="0" applyBorder="1" applyAlignment="1">
      <alignment horizontal="center" vertical="center" shrinkToFit="1"/>
    </xf>
    <xf numFmtId="0" fontId="42" fillId="0" borderId="16" xfId="0" quotePrefix="1" applyFont="1" applyBorder="1" applyAlignment="1">
      <alignment horizontal="center" vertical="center"/>
    </xf>
    <xf numFmtId="0" fontId="42" fillId="0" borderId="21" xfId="0" quotePrefix="1" applyFont="1" applyBorder="1" applyAlignment="1">
      <alignment horizontal="center" vertical="center"/>
    </xf>
    <xf numFmtId="0" fontId="42" fillId="0" borderId="19" xfId="0" quotePrefix="1" applyFont="1" applyBorder="1" applyAlignment="1">
      <alignment horizontal="center" vertical="center"/>
    </xf>
    <xf numFmtId="0" fontId="43" fillId="0" borderId="0" xfId="0" applyFont="1" applyAlignment="1">
      <alignment horizontal="left" vertical="center" shrinkToFit="1"/>
    </xf>
    <xf numFmtId="0" fontId="39" fillId="0" borderId="0" xfId="0" applyFont="1" applyAlignment="1">
      <alignment horizontal="center" vertical="center" shrinkToFit="1"/>
    </xf>
    <xf numFmtId="0" fontId="38" fillId="0" borderId="0" xfId="0" applyFont="1" applyAlignment="1">
      <alignment horizontal="left" vertical="center" wrapText="1"/>
    </xf>
    <xf numFmtId="0" fontId="25" fillId="25" borderId="16" xfId="0" applyFont="1" applyFill="1" applyBorder="1" applyAlignment="1">
      <alignment horizontal="center" vertical="center"/>
    </xf>
    <xf numFmtId="0" fontId="0" fillId="25" borderId="19" xfId="0" applyFill="1" applyBorder="1" applyAlignment="1">
      <alignment horizontal="center" vertical="center"/>
    </xf>
    <xf numFmtId="0" fontId="25" fillId="28" borderId="16" xfId="0" applyNumberFormat="1" applyFont="1" applyFill="1" applyBorder="1" applyAlignment="1" applyProtection="1">
      <alignment horizontal="center" vertical="center" shrinkToFit="1"/>
      <protection locked="0"/>
    </xf>
    <xf numFmtId="0" fontId="0" fillId="28" borderId="19" xfId="0" applyNumberFormat="1" applyFill="1" applyBorder="1" applyAlignment="1" applyProtection="1">
      <alignment vertical="center" shrinkToFit="1"/>
      <protection locked="0"/>
    </xf>
    <xf numFmtId="0" fontId="32" fillId="0" borderId="0" xfId="0" applyFont="1" applyAlignment="1">
      <alignment horizontal="left" vertical="center" wrapText="1"/>
    </xf>
    <xf numFmtId="0" fontId="25" fillId="0" borderId="10" xfId="0" applyFont="1" applyBorder="1" applyAlignment="1">
      <alignment horizontal="right" vertical="center"/>
    </xf>
    <xf numFmtId="0" fontId="25" fillId="25" borderId="43" xfId="0" applyFont="1" applyFill="1" applyBorder="1" applyAlignment="1">
      <alignment horizontal="center"/>
    </xf>
    <xf numFmtId="0" fontId="25" fillId="25"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50" fillId="29" borderId="16" xfId="0" applyFont="1" applyFill="1" applyBorder="1" applyAlignment="1" applyProtection="1">
      <alignment horizontal="left" vertical="center" shrinkToFit="1"/>
      <protection locked="0"/>
    </xf>
    <xf numFmtId="0" fontId="50" fillId="29" borderId="21" xfId="0" applyFont="1" applyFill="1" applyBorder="1" applyAlignment="1" applyProtection="1">
      <alignment horizontal="left" vertical="center" shrinkToFit="1"/>
      <protection locked="0"/>
    </xf>
    <xf numFmtId="0" fontId="50" fillId="29" borderId="19" xfId="0" applyFont="1" applyFill="1" applyBorder="1" applyAlignment="1" applyProtection="1">
      <alignment horizontal="left" vertical="center" shrinkToFit="1"/>
      <protection locked="0"/>
    </xf>
    <xf numFmtId="38" fontId="50" fillId="29" borderId="43" xfId="44" applyFont="1" applyFill="1" applyBorder="1" applyAlignment="1" applyProtection="1">
      <alignment horizontal="center" vertical="center" shrinkToFit="1"/>
      <protection locked="0"/>
    </xf>
    <xf numFmtId="0" fontId="0" fillId="29" borderId="43" xfId="0" applyFill="1" applyBorder="1" applyAlignment="1" applyProtection="1">
      <alignment horizontal="center" vertical="center" shrinkToFit="1"/>
      <protection locked="0"/>
    </xf>
    <xf numFmtId="38" fontId="0" fillId="0" borderId="64" xfId="44" applyFont="1" applyBorder="1" applyAlignment="1">
      <alignment horizontal="center" vertical="center"/>
    </xf>
    <xf numFmtId="0" fontId="41" fillId="0" borderId="61" xfId="0" applyFont="1" applyBorder="1" applyAlignment="1">
      <alignment horizontal="left" vertical="top" wrapText="1"/>
    </xf>
    <xf numFmtId="0" fontId="46" fillId="0" borderId="61" xfId="0" applyFont="1" applyBorder="1" applyAlignment="1">
      <alignment vertical="center" wrapText="1"/>
    </xf>
    <xf numFmtId="38" fontId="51" fillId="31" borderId="44" xfId="44" applyFont="1" applyFill="1" applyBorder="1" applyAlignment="1">
      <alignment horizontal="center" vertical="center" shrinkToFit="1"/>
    </xf>
    <xf numFmtId="0" fontId="52" fillId="31" borderId="45" xfId="0" applyFont="1" applyFill="1" applyBorder="1" applyAlignment="1">
      <alignment horizontal="center" vertical="center" shrinkToFit="1"/>
    </xf>
    <xf numFmtId="0" fontId="52" fillId="31" borderId="46" xfId="0" applyFont="1" applyFill="1" applyBorder="1" applyAlignment="1">
      <alignment horizontal="center" vertical="center" shrinkToFit="1"/>
    </xf>
    <xf numFmtId="38" fontId="50" fillId="30" borderId="43" xfId="44" applyFont="1" applyFill="1" applyBorder="1" applyAlignment="1">
      <alignment horizontal="center" vertical="center" shrinkToFit="1"/>
    </xf>
    <xf numFmtId="0" fontId="23" fillId="0" borderId="25" xfId="0" applyFont="1" applyBorder="1" applyAlignment="1">
      <alignment horizontal="left" vertical="center" wrapText="1" shrinkToFit="1"/>
    </xf>
    <xf numFmtId="0" fontId="23" fillId="0" borderId="26" xfId="0" applyFont="1" applyBorder="1" applyAlignment="1">
      <alignment horizontal="left" vertical="center" wrapText="1" shrinkToFit="1"/>
    </xf>
    <xf numFmtId="0" fontId="23" fillId="0" borderId="39" xfId="0" applyFont="1" applyBorder="1" applyAlignment="1">
      <alignment horizontal="left" vertical="center" wrapText="1" shrinkToFit="1"/>
    </xf>
    <xf numFmtId="0" fontId="23" fillId="0" borderId="27" xfId="0" applyFont="1" applyBorder="1" applyAlignment="1">
      <alignment horizontal="left" vertical="center" wrapText="1" shrinkToFit="1"/>
    </xf>
    <xf numFmtId="0" fontId="23" fillId="0" borderId="0" xfId="0" applyFont="1" applyAlignment="1">
      <alignment horizontal="left" vertical="center" wrapText="1" shrinkToFit="1"/>
    </xf>
    <xf numFmtId="0" fontId="23" fillId="0" borderId="22" xfId="0" applyFont="1" applyBorder="1" applyAlignment="1">
      <alignment horizontal="left" vertical="center" wrapText="1" shrinkToFit="1"/>
    </xf>
    <xf numFmtId="0" fontId="23" fillId="0" borderId="28"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9" xfId="0" applyFont="1" applyBorder="1" applyAlignment="1">
      <alignment horizontal="left" vertical="center" wrapText="1" shrinkToFit="1"/>
    </xf>
    <xf numFmtId="0" fontId="26" fillId="0" borderId="60" xfId="0" applyFont="1" applyBorder="1" applyAlignment="1">
      <alignment horizontal="center" vertical="top" wrapText="1" shrinkToFit="1"/>
    </xf>
    <xf numFmtId="0" fontId="26" fillId="0" borderId="61" xfId="0" applyFont="1" applyBorder="1" applyAlignment="1">
      <alignment horizontal="center" vertical="top" wrapText="1" shrinkToFit="1"/>
    </xf>
    <xf numFmtId="0" fontId="26" fillId="0" borderId="62" xfId="0" applyFont="1" applyBorder="1" applyAlignment="1">
      <alignment horizontal="center" vertical="top" wrapText="1" shrinkToFit="1"/>
    </xf>
    <xf numFmtId="38" fontId="34" fillId="0" borderId="47" xfId="44" applyFont="1" applyFill="1" applyBorder="1" applyAlignment="1">
      <alignment horizontal="center" vertical="center" wrapText="1"/>
    </xf>
    <xf numFmtId="38" fontId="34" fillId="0" borderId="48" xfId="44" applyFont="1" applyFill="1" applyBorder="1" applyAlignment="1">
      <alignment horizontal="center" vertical="center"/>
    </xf>
    <xf numFmtId="38" fontId="34" fillId="0" borderId="49" xfId="44" applyFont="1" applyFill="1" applyBorder="1" applyAlignment="1">
      <alignment horizontal="center" vertical="center"/>
    </xf>
    <xf numFmtId="177" fontId="47" fillId="27" borderId="63" xfId="44" applyNumberFormat="1" applyFont="1" applyFill="1" applyBorder="1" applyAlignment="1">
      <alignment horizontal="center" vertical="center" wrapText="1" shrinkToFit="1"/>
    </xf>
    <xf numFmtId="177" fontId="47" fillId="27" borderId="64" xfId="44" applyNumberFormat="1" applyFont="1" applyFill="1" applyBorder="1" applyAlignment="1">
      <alignment horizontal="center" vertical="center" wrapText="1" shrinkToFit="1"/>
    </xf>
    <xf numFmtId="177" fontId="47" fillId="27" borderId="65" xfId="44" applyNumberFormat="1" applyFont="1" applyFill="1" applyBorder="1" applyAlignment="1">
      <alignment horizontal="center" vertical="center" wrapText="1" shrinkToFit="1"/>
    </xf>
    <xf numFmtId="0" fontId="38" fillId="0" borderId="16" xfId="0" applyFont="1" applyBorder="1" applyAlignment="1">
      <alignment horizontal="left" vertical="center" shrinkToFit="1"/>
    </xf>
    <xf numFmtId="0" fontId="49" fillId="0" borderId="21" xfId="0" applyFont="1" applyBorder="1" applyAlignment="1">
      <alignment horizontal="left" vertical="center" shrinkToFit="1"/>
    </xf>
    <xf numFmtId="0" fontId="49" fillId="0" borderId="19" xfId="0" applyFont="1" applyBorder="1" applyAlignment="1">
      <alignment horizontal="left" vertical="center" shrinkToFit="1"/>
    </xf>
    <xf numFmtId="0" fontId="38" fillId="27" borderId="43" xfId="0" applyFont="1" applyFill="1" applyBorder="1" applyAlignment="1">
      <alignment horizontal="left" vertical="center" shrinkToFit="1"/>
    </xf>
    <xf numFmtId="0" fontId="49" fillId="27" borderId="43" xfId="0" applyFont="1" applyFill="1" applyBorder="1" applyAlignment="1">
      <alignment horizontal="left" vertical="center" shrinkToFit="1"/>
    </xf>
    <xf numFmtId="0" fontId="25" fillId="28" borderId="16" xfId="0" applyFont="1" applyFill="1" applyBorder="1" applyAlignment="1" applyProtection="1">
      <alignment horizontal="center" vertical="center" shrinkToFit="1"/>
      <protection locked="0"/>
    </xf>
    <xf numFmtId="0" fontId="0" fillId="28" borderId="19" xfId="0" applyFill="1" applyBorder="1" applyAlignment="1" applyProtection="1">
      <alignment vertical="center" shrinkToFit="1"/>
      <protection locked="0"/>
    </xf>
    <xf numFmtId="0" fontId="25" fillId="25" borderId="43" xfId="0" applyFont="1" applyFill="1" applyBorder="1" applyAlignment="1">
      <alignment horizontal="center" vertical="center"/>
    </xf>
    <xf numFmtId="0" fontId="27" fillId="25" borderId="11" xfId="0" applyFont="1" applyFill="1" applyBorder="1" applyAlignment="1">
      <alignment horizontal="center" vertical="center" wrapText="1"/>
    </xf>
    <xf numFmtId="0" fontId="27" fillId="25" borderId="13" xfId="0" applyFont="1" applyFill="1" applyBorder="1" applyAlignment="1">
      <alignment horizontal="center" vertical="center" wrapText="1"/>
    </xf>
    <xf numFmtId="0" fontId="27" fillId="25" borderId="17"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32" fillId="25" borderId="13" xfId="0" applyFont="1" applyFill="1" applyBorder="1" applyAlignment="1">
      <alignment horizontal="center" vertical="center" wrapText="1"/>
    </xf>
    <xf numFmtId="0" fontId="32" fillId="25" borderId="17" xfId="0" applyFont="1" applyFill="1" applyBorder="1" applyAlignment="1">
      <alignment horizontal="center" vertical="center" wrapText="1"/>
    </xf>
    <xf numFmtId="0" fontId="32" fillId="25" borderId="12" xfId="0" applyFont="1" applyFill="1" applyBorder="1" applyAlignment="1">
      <alignment horizontal="center" vertical="center" wrapText="1"/>
    </xf>
    <xf numFmtId="0" fontId="32" fillId="25" borderId="0" xfId="0" applyFont="1" applyFill="1" applyAlignment="1">
      <alignment horizontal="center" vertical="center" wrapText="1"/>
    </xf>
    <xf numFmtId="0" fontId="32" fillId="25" borderId="18" xfId="0" applyFont="1" applyFill="1" applyBorder="1" applyAlignment="1">
      <alignment horizontal="center" vertical="center" wrapText="1"/>
    </xf>
    <xf numFmtId="0" fontId="32" fillId="25" borderId="14" xfId="0" applyFont="1" applyFill="1" applyBorder="1" applyAlignment="1">
      <alignment horizontal="center" vertical="center" wrapText="1"/>
    </xf>
    <xf numFmtId="0" fontId="32" fillId="25" borderId="10" xfId="0" applyFont="1" applyFill="1" applyBorder="1" applyAlignment="1">
      <alignment horizontal="center" vertical="center" wrapText="1"/>
    </xf>
    <xf numFmtId="0" fontId="32" fillId="25" borderId="15" xfId="0" applyFont="1" applyFill="1" applyBorder="1" applyAlignment="1">
      <alignment horizontal="center" vertical="center" wrapText="1"/>
    </xf>
    <xf numFmtId="0" fontId="25" fillId="25" borderId="42" xfId="0" applyFont="1" applyFill="1" applyBorder="1" applyAlignment="1">
      <alignment horizontal="center" vertical="center" wrapText="1"/>
    </xf>
    <xf numFmtId="0" fontId="25" fillId="25" borderId="40" xfId="0" applyFont="1" applyFill="1" applyBorder="1" applyAlignment="1">
      <alignment horizontal="center" vertical="center" wrapText="1"/>
    </xf>
    <xf numFmtId="0" fontId="25" fillId="25" borderId="41" xfId="0" applyFont="1" applyFill="1" applyBorder="1" applyAlignment="1">
      <alignment horizontal="center" vertical="center" wrapText="1"/>
    </xf>
    <xf numFmtId="55" fontId="25" fillId="28" borderId="12" xfId="0" applyNumberFormat="1" applyFont="1" applyFill="1" applyBorder="1" applyAlignment="1" applyProtection="1">
      <alignment horizontal="center" vertical="center" shrinkToFit="1"/>
      <protection locked="0"/>
    </xf>
    <xf numFmtId="0" fontId="25" fillId="28" borderId="0" xfId="0" applyFont="1" applyFill="1" applyAlignment="1" applyProtection="1">
      <alignment horizontal="center" vertical="center" shrinkToFit="1"/>
      <protection locked="0"/>
    </xf>
    <xf numFmtId="0" fontId="25" fillId="28" borderId="18" xfId="0" applyFont="1" applyFill="1" applyBorder="1" applyAlignment="1" applyProtection="1">
      <alignment horizontal="center" vertical="center" shrinkToFit="1"/>
      <protection locked="0"/>
    </xf>
    <xf numFmtId="0" fontId="23" fillId="0" borderId="58" xfId="0" quotePrefix="1" applyFont="1" applyBorder="1" applyAlignment="1">
      <alignment horizontal="left" vertical="top" wrapText="1" shrinkToFit="1"/>
    </xf>
    <xf numFmtId="38" fontId="25" fillId="25" borderId="36" xfId="44" applyFont="1" applyFill="1" applyBorder="1" applyAlignment="1">
      <alignment horizontal="center" vertical="center" shrinkToFit="1"/>
    </xf>
    <xf numFmtId="38" fontId="25" fillId="25" borderId="37" xfId="44" applyFont="1" applyFill="1" applyBorder="1" applyAlignment="1">
      <alignment horizontal="center" vertical="center" shrinkToFit="1"/>
    </xf>
    <xf numFmtId="38" fontId="25" fillId="25" borderId="38" xfId="44" applyFont="1" applyFill="1" applyBorder="1" applyAlignment="1">
      <alignment horizontal="center" vertical="center" shrinkToFit="1"/>
    </xf>
    <xf numFmtId="0" fontId="25" fillId="25" borderId="56" xfId="0" applyFont="1" applyFill="1" applyBorder="1" applyAlignment="1">
      <alignment horizontal="center" vertical="center" shrinkToFit="1"/>
    </xf>
    <xf numFmtId="38" fontId="25" fillId="28" borderId="34" xfId="44" applyFont="1" applyFill="1" applyBorder="1" applyAlignment="1" applyProtection="1">
      <alignment horizontal="center" vertical="center" shrinkToFit="1"/>
      <protection locked="0"/>
    </xf>
    <xf numFmtId="38" fontId="25" fillId="28" borderId="23" xfId="44" applyFont="1" applyFill="1" applyBorder="1" applyAlignment="1" applyProtection="1">
      <alignment horizontal="center" vertical="center" shrinkToFit="1"/>
      <protection locked="0"/>
    </xf>
    <xf numFmtId="38" fontId="25" fillId="28" borderId="35" xfId="44" applyFont="1" applyFill="1" applyBorder="1" applyAlignment="1" applyProtection="1">
      <alignment horizontal="center" vertical="center" shrinkToFit="1"/>
      <protection locked="0"/>
    </xf>
    <xf numFmtId="9" fontId="25" fillId="25" borderId="34" xfId="44" applyNumberFormat="1" applyFont="1" applyFill="1" applyBorder="1" applyAlignment="1">
      <alignment horizontal="center" vertical="center" shrinkToFit="1"/>
    </xf>
    <xf numFmtId="9" fontId="25" fillId="25" borderId="23" xfId="44" applyNumberFormat="1" applyFont="1" applyFill="1" applyBorder="1" applyAlignment="1">
      <alignment horizontal="center" vertical="center" shrinkToFit="1"/>
    </xf>
    <xf numFmtId="9" fontId="25" fillId="25" borderId="35" xfId="44" applyNumberFormat="1" applyFont="1" applyFill="1" applyBorder="1" applyAlignment="1">
      <alignment horizontal="center" vertical="center" shrinkToFit="1"/>
    </xf>
    <xf numFmtId="38" fontId="25" fillId="25" borderId="31" xfId="44" applyFont="1" applyFill="1" applyBorder="1" applyAlignment="1">
      <alignment horizontal="center" vertical="center" shrinkToFit="1"/>
    </xf>
    <xf numFmtId="38" fontId="25" fillId="25" borderId="24" xfId="44" applyFont="1" applyFill="1" applyBorder="1" applyAlignment="1">
      <alignment horizontal="center" vertical="center" shrinkToFit="1"/>
    </xf>
    <xf numFmtId="38" fontId="25" fillId="25" borderId="33" xfId="44" applyFont="1" applyFill="1" applyBorder="1" applyAlignment="1">
      <alignment horizontal="center" vertical="center" shrinkToFit="1"/>
    </xf>
    <xf numFmtId="0" fontId="25" fillId="25" borderId="57" xfId="0" applyFont="1" applyFill="1" applyBorder="1" applyAlignment="1">
      <alignment horizontal="center" vertical="center" shrinkToFit="1"/>
    </xf>
    <xf numFmtId="0" fontId="25" fillId="25" borderId="58" xfId="0" applyFont="1" applyFill="1" applyBorder="1" applyAlignment="1">
      <alignment horizontal="center" vertical="center" shrinkToFit="1"/>
    </xf>
    <xf numFmtId="0" fontId="25" fillId="25" borderId="59" xfId="0" applyFont="1" applyFill="1" applyBorder="1" applyAlignment="1">
      <alignment horizontal="center" vertical="center" shrinkToFit="1"/>
    </xf>
    <xf numFmtId="38" fontId="25" fillId="28" borderId="36" xfId="44" applyFont="1" applyFill="1" applyBorder="1" applyAlignment="1" applyProtection="1">
      <alignment horizontal="center" vertical="center" shrinkToFit="1"/>
      <protection locked="0"/>
    </xf>
    <xf numFmtId="38" fontId="25" fillId="28" borderId="37" xfId="44" applyFont="1" applyFill="1" applyBorder="1" applyAlignment="1" applyProtection="1">
      <alignment horizontal="center" vertical="center" shrinkToFit="1"/>
      <protection locked="0"/>
    </xf>
    <xf numFmtId="38" fontId="25" fillId="28" borderId="38" xfId="44" applyFont="1" applyFill="1" applyBorder="1" applyAlignment="1" applyProtection="1">
      <alignment horizontal="center" vertical="center" shrinkToFit="1"/>
      <protection locked="0"/>
    </xf>
    <xf numFmtId="9" fontId="25" fillId="25" borderId="36" xfId="44" applyNumberFormat="1" applyFont="1" applyFill="1" applyBorder="1" applyAlignment="1">
      <alignment horizontal="center" vertical="center" shrinkToFit="1"/>
    </xf>
    <xf numFmtId="9" fontId="25" fillId="25" borderId="37" xfId="44" applyNumberFormat="1" applyFont="1" applyFill="1" applyBorder="1" applyAlignment="1">
      <alignment horizontal="center" vertical="center" shrinkToFit="1"/>
    </xf>
    <xf numFmtId="9" fontId="25" fillId="25" borderId="38" xfId="44" applyNumberFormat="1" applyFont="1" applyFill="1" applyBorder="1" applyAlignment="1">
      <alignment horizontal="center" vertical="center" shrinkToFit="1"/>
    </xf>
    <xf numFmtId="0" fontId="25" fillId="25" borderId="68" xfId="0" applyFont="1" applyFill="1" applyBorder="1" applyAlignment="1">
      <alignment horizontal="center" vertical="center" shrinkToFit="1"/>
    </xf>
    <xf numFmtId="38" fontId="25" fillId="28" borderId="42" xfId="44" applyFont="1" applyFill="1" applyBorder="1" applyAlignment="1" applyProtection="1">
      <alignment horizontal="center" vertical="center" shrinkToFit="1"/>
      <protection locked="0"/>
    </xf>
    <xf numFmtId="38" fontId="25" fillId="28" borderId="40" xfId="44" applyFont="1" applyFill="1" applyBorder="1" applyAlignment="1" applyProtection="1">
      <alignment horizontal="center" vertical="center" shrinkToFit="1"/>
      <protection locked="0"/>
    </xf>
    <xf numFmtId="38" fontId="25" fillId="28" borderId="41" xfId="44" applyFont="1" applyFill="1" applyBorder="1" applyAlignment="1" applyProtection="1">
      <alignment horizontal="center" vertical="center" shrinkToFit="1"/>
      <protection locked="0"/>
    </xf>
    <xf numFmtId="9" fontId="25" fillId="25" borderId="42" xfId="44" applyNumberFormat="1" applyFont="1" applyFill="1" applyBorder="1" applyAlignment="1">
      <alignment horizontal="center" vertical="center" shrinkToFit="1"/>
    </xf>
    <xf numFmtId="9" fontId="25" fillId="25" borderId="40" xfId="44" applyNumberFormat="1" applyFont="1" applyFill="1" applyBorder="1" applyAlignment="1">
      <alignment horizontal="center" vertical="center" shrinkToFit="1"/>
    </xf>
    <xf numFmtId="9" fontId="25" fillId="25" borderId="41" xfId="44" applyNumberFormat="1" applyFont="1" applyFill="1" applyBorder="1" applyAlignment="1">
      <alignment horizontal="center" vertical="center" shrinkToFit="1"/>
    </xf>
    <xf numFmtId="38" fontId="25" fillId="25" borderId="30" xfId="44" applyFont="1" applyFill="1" applyBorder="1" applyAlignment="1">
      <alignment horizontal="center" vertical="center" shrinkToFit="1"/>
    </xf>
    <xf numFmtId="38" fontId="25" fillId="25" borderId="26" xfId="44" applyFont="1" applyFill="1" applyBorder="1" applyAlignment="1">
      <alignment horizontal="center" vertical="center" shrinkToFit="1"/>
    </xf>
    <xf numFmtId="38" fontId="25" fillId="25" borderId="32" xfId="44" applyFont="1" applyFill="1" applyBorder="1" applyAlignment="1">
      <alignment horizontal="center" vertical="center" shrinkToFit="1"/>
    </xf>
    <xf numFmtId="0" fontId="25" fillId="25" borderId="20" xfId="0" applyFont="1" applyFill="1" applyBorder="1" applyAlignment="1">
      <alignment horizontal="center" vertical="center" shrinkToFit="1"/>
    </xf>
    <xf numFmtId="38" fontId="25" fillId="25" borderId="16" xfId="44" applyFont="1" applyFill="1" applyBorder="1" applyAlignment="1">
      <alignment horizontal="center" vertical="center" shrinkToFit="1"/>
    </xf>
    <xf numFmtId="38" fontId="25" fillId="25" borderId="21" xfId="44" applyFont="1" applyFill="1" applyBorder="1" applyAlignment="1">
      <alignment horizontal="center" vertical="center" shrinkToFit="1"/>
    </xf>
    <xf numFmtId="38" fontId="25" fillId="25" borderId="19" xfId="44" applyFont="1" applyFill="1" applyBorder="1" applyAlignment="1">
      <alignment horizontal="center" vertical="center" shrinkToFit="1"/>
    </xf>
    <xf numFmtId="9" fontId="25" fillId="25" borderId="16" xfId="44" applyNumberFormat="1" applyFont="1" applyFill="1" applyBorder="1" applyAlignment="1">
      <alignment horizontal="center" vertical="center" shrinkToFit="1"/>
    </xf>
    <xf numFmtId="9" fontId="25" fillId="25" borderId="21" xfId="44" applyNumberFormat="1" applyFont="1" applyFill="1" applyBorder="1" applyAlignment="1">
      <alignment horizontal="center" vertical="center" shrinkToFit="1"/>
    </xf>
    <xf numFmtId="38" fontId="28" fillId="25" borderId="60" xfId="44" applyFont="1" applyFill="1" applyBorder="1" applyAlignment="1">
      <alignment horizontal="center" vertical="center" shrinkToFit="1"/>
    </xf>
    <xf numFmtId="38" fontId="28" fillId="25" borderId="61" xfId="44" applyFont="1" applyFill="1" applyBorder="1" applyAlignment="1">
      <alignment horizontal="center" vertical="center" shrinkToFit="1"/>
    </xf>
    <xf numFmtId="38" fontId="28" fillId="25" borderId="62" xfId="44" applyFont="1" applyFill="1" applyBorder="1" applyAlignment="1">
      <alignment horizontal="center" vertical="center" shrinkToFit="1"/>
    </xf>
    <xf numFmtId="38" fontId="28" fillId="27" borderId="47" xfId="44" applyFont="1" applyFill="1" applyBorder="1" applyAlignment="1">
      <alignment horizontal="center" vertical="center" shrinkToFit="1"/>
    </xf>
    <xf numFmtId="38" fontId="28" fillId="27" borderId="48" xfId="44" applyFont="1" applyFill="1" applyBorder="1" applyAlignment="1">
      <alignment horizontal="center" vertical="center" shrinkToFit="1"/>
    </xf>
    <xf numFmtId="38" fontId="28" fillId="27" borderId="49" xfId="44" applyFont="1" applyFill="1" applyBorder="1" applyAlignment="1">
      <alignment horizontal="center" vertical="center" shrinkToFit="1"/>
    </xf>
    <xf numFmtId="0" fontId="32" fillId="0" borderId="57" xfId="0" applyFont="1" applyBorder="1" applyAlignment="1">
      <alignment horizontal="left" vertical="center" wrapText="1" shrinkToFit="1"/>
    </xf>
    <xf numFmtId="0" fontId="32" fillId="0" borderId="58" xfId="0" applyFont="1" applyBorder="1" applyAlignment="1">
      <alignment horizontal="left" vertical="center" wrapText="1" shrinkToFit="1"/>
    </xf>
    <xf numFmtId="0" fontId="32" fillId="0" borderId="59" xfId="0" applyFont="1" applyBorder="1" applyAlignment="1">
      <alignment horizontal="left" vertical="center" wrapText="1" shrinkToFit="1"/>
    </xf>
    <xf numFmtId="0" fontId="32" fillId="0" borderId="12"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18" xfId="0" applyFont="1" applyBorder="1" applyAlignment="1">
      <alignment horizontal="left" vertical="center" wrapText="1" shrinkToFit="1"/>
    </xf>
    <xf numFmtId="0" fontId="32" fillId="0" borderId="14" xfId="0" applyFont="1" applyBorder="1" applyAlignment="1">
      <alignment horizontal="left" vertical="center" wrapText="1" shrinkToFit="1"/>
    </xf>
    <xf numFmtId="0" fontId="32" fillId="0" borderId="10" xfId="0" applyFont="1" applyBorder="1" applyAlignment="1">
      <alignment horizontal="left" vertical="center" wrapText="1" shrinkToFit="1"/>
    </xf>
    <xf numFmtId="0" fontId="32" fillId="0" borderId="15" xfId="0" applyFont="1" applyBorder="1" applyAlignment="1">
      <alignment horizontal="left" vertical="center" wrapText="1" shrinkToFit="1"/>
    </xf>
    <xf numFmtId="0" fontId="32" fillId="0" borderId="0" xfId="0" applyFont="1" applyAlignment="1">
      <alignment horizontal="left" wrapText="1"/>
    </xf>
    <xf numFmtId="0" fontId="33" fillId="28" borderId="11" xfId="0" quotePrefix="1" applyFont="1" applyFill="1" applyBorder="1" applyAlignment="1" applyProtection="1">
      <alignment horizontal="center" vertical="top" shrinkToFit="1"/>
      <protection locked="0"/>
    </xf>
    <xf numFmtId="0" fontId="33" fillId="28" borderId="13" xfId="0" quotePrefix="1" applyFont="1" applyFill="1" applyBorder="1" applyAlignment="1" applyProtection="1">
      <alignment horizontal="center" vertical="top" shrinkToFit="1"/>
      <protection locked="0"/>
    </xf>
    <xf numFmtId="0" fontId="33" fillId="28" borderId="17" xfId="0" quotePrefix="1" applyFont="1" applyFill="1" applyBorder="1" applyAlignment="1" applyProtection="1">
      <alignment horizontal="center" vertical="top" shrinkToFit="1"/>
      <protection locked="0"/>
    </xf>
    <xf numFmtId="0" fontId="33" fillId="28" borderId="12" xfId="0" quotePrefix="1" applyFont="1" applyFill="1" applyBorder="1" applyAlignment="1" applyProtection="1">
      <alignment horizontal="center" vertical="top" shrinkToFit="1"/>
      <protection locked="0"/>
    </xf>
    <xf numFmtId="0" fontId="33" fillId="28" borderId="0" xfId="0" quotePrefix="1" applyFont="1" applyFill="1" applyAlignment="1" applyProtection="1">
      <alignment horizontal="center" vertical="top" shrinkToFit="1"/>
      <protection locked="0"/>
    </xf>
    <xf numFmtId="0" fontId="33" fillId="28" borderId="18" xfId="0" quotePrefix="1" applyFont="1" applyFill="1" applyBorder="1" applyAlignment="1" applyProtection="1">
      <alignment horizontal="center" vertical="top" shrinkToFit="1"/>
      <protection locked="0"/>
    </xf>
    <xf numFmtId="0" fontId="33" fillId="28" borderId="14" xfId="0" quotePrefix="1" applyFont="1" applyFill="1" applyBorder="1" applyAlignment="1" applyProtection="1">
      <alignment horizontal="center" vertical="top" shrinkToFit="1"/>
      <protection locked="0"/>
    </xf>
    <xf numFmtId="0" fontId="33" fillId="28" borderId="10" xfId="0" quotePrefix="1" applyFont="1" applyFill="1" applyBorder="1" applyAlignment="1" applyProtection="1">
      <alignment horizontal="center" vertical="top" shrinkToFit="1"/>
      <protection locked="0"/>
    </xf>
    <xf numFmtId="0" fontId="33" fillId="28" borderId="15" xfId="0" quotePrefix="1" applyFont="1" applyFill="1" applyBorder="1" applyAlignment="1" applyProtection="1">
      <alignment horizontal="center" vertical="top" shrinkToFit="1"/>
      <protection locked="0"/>
    </xf>
    <xf numFmtId="178" fontId="25" fillId="25" borderId="16" xfId="0" applyNumberFormat="1" applyFont="1" applyFill="1" applyBorder="1" applyAlignment="1">
      <alignment horizontal="left" vertical="center" shrinkToFit="1"/>
    </xf>
    <xf numFmtId="178" fontId="25" fillId="25" borderId="21" xfId="0" applyNumberFormat="1" applyFont="1" applyFill="1" applyBorder="1" applyAlignment="1">
      <alignment horizontal="left" vertical="center" shrinkToFit="1"/>
    </xf>
    <xf numFmtId="178" fontId="25" fillId="25" borderId="19" xfId="0" applyNumberFormat="1" applyFont="1" applyFill="1" applyBorder="1" applyAlignment="1">
      <alignment horizontal="left" vertical="center" shrinkToFit="1"/>
    </xf>
    <xf numFmtId="0" fontId="0" fillId="25" borderId="43" xfId="0"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桁区切り 2" xfId="43" xr:uid="{00000000-0005-0000-0000-000023000000}"/>
    <cellStyle name="桁区切り 3" xfId="52" xr:uid="{86E0522A-422F-4744-BCBA-C1A23F570AB8}"/>
    <cellStyle name="桁区切り 4" xfId="54" xr:uid="{99CBB356-2079-48B6-8FD5-90D35FF39BE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D000000}"/>
    <cellStyle name="標準 2 2" xfId="50" xr:uid="{30FA513E-8DC6-4DEC-91A2-6DBBA463651C}"/>
    <cellStyle name="標準 3" xfId="46" xr:uid="{00000000-0005-0000-0000-00002E000000}"/>
    <cellStyle name="標準 3 2" xfId="47" xr:uid="{54BCDCA2-17C8-490A-BD66-62C4B53725F0}"/>
    <cellStyle name="標準 4" xfId="48" xr:uid="{03866614-77D7-4382-B2B9-59A812828755}"/>
    <cellStyle name="標準 4 2" xfId="49" xr:uid="{E655A2B1-B704-4E4C-B308-2EDAE6530F48}"/>
    <cellStyle name="標準 4 3" xfId="51" xr:uid="{5A8F5D39-1B08-4A8E-91B3-AFEE4677AD25}"/>
    <cellStyle name="標準 5" xfId="53" xr:uid="{8C58D88E-2DF6-4A5D-9D13-D959CE756370}"/>
    <cellStyle name="良い" xfId="41" builtinId="26" customBuiltin="1"/>
  </cellStyles>
  <dxfs count="2">
    <dxf>
      <fill>
        <patternFill>
          <bgColor rgb="FFFFFF00"/>
        </patternFill>
      </fill>
    </dxf>
    <dxf>
      <fill>
        <patternFill>
          <bgColor rgb="FFFFFF00"/>
        </patternFill>
      </fill>
    </dxf>
  </dxfs>
  <tableStyles count="0" defaultTableStyle="TableStyleMedium9"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1</xdr:col>
          <xdr:colOff>57150</xdr:colOff>
          <xdr:row>109</xdr:row>
          <xdr:rowOff>180975</xdr:rowOff>
        </xdr:to>
        <xdr:sp macro="" textlink="">
          <xdr:nvSpPr>
            <xdr:cNvPr id="63489" name="CheckBox1" hidden="1">
              <a:extLst>
                <a:ext uri="{63B3BB69-23CF-44E3-9099-C40C66FF867C}">
                  <a14:compatExt spid="_x0000_s63489"/>
                </a:ext>
                <a:ext uri="{FF2B5EF4-FFF2-40B4-BE49-F238E27FC236}">
                  <a16:creationId xmlns:a16="http://schemas.microsoft.com/office/drawing/2014/main" id="{00000000-0008-0000-0100-000001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1</xdr:col>
          <xdr:colOff>57150</xdr:colOff>
          <xdr:row>109</xdr:row>
          <xdr:rowOff>180975</xdr:rowOff>
        </xdr:to>
        <xdr:sp macro="" textlink="">
          <xdr:nvSpPr>
            <xdr:cNvPr id="63490" name="CheckBox2" hidden="1">
              <a:extLst>
                <a:ext uri="{63B3BB69-23CF-44E3-9099-C40C66FF867C}">
                  <a14:compatExt spid="_x0000_s63490"/>
                </a:ext>
                <a:ext uri="{FF2B5EF4-FFF2-40B4-BE49-F238E27FC236}">
                  <a16:creationId xmlns:a16="http://schemas.microsoft.com/office/drawing/2014/main" id="{00000000-0008-0000-0100-000002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0</xdr:rowOff>
        </xdr:from>
        <xdr:to>
          <xdr:col>1</xdr:col>
          <xdr:colOff>57150</xdr:colOff>
          <xdr:row>109</xdr:row>
          <xdr:rowOff>180975</xdr:rowOff>
        </xdr:to>
        <xdr:sp macro="" textlink="">
          <xdr:nvSpPr>
            <xdr:cNvPr id="63491" name="CheckBox3" hidden="1">
              <a:extLst>
                <a:ext uri="{63B3BB69-23CF-44E3-9099-C40C66FF867C}">
                  <a14:compatExt spid="_x0000_s63491"/>
                </a:ext>
                <a:ext uri="{FF2B5EF4-FFF2-40B4-BE49-F238E27FC236}">
                  <a16:creationId xmlns:a16="http://schemas.microsoft.com/office/drawing/2014/main" id="{00000000-0008-0000-0100-000003F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543485</xdr:colOff>
      <xdr:row>39</xdr:row>
      <xdr:rowOff>145676</xdr:rowOff>
    </xdr:from>
    <xdr:to>
      <xdr:col>14</xdr:col>
      <xdr:colOff>483831</xdr:colOff>
      <xdr:row>39</xdr:row>
      <xdr:rowOff>518673</xdr:rowOff>
    </xdr:to>
    <xdr:sp macro="" textlink="">
      <xdr:nvSpPr>
        <xdr:cNvPr id="7" name="矢印: 下 6">
          <a:extLst>
            <a:ext uri="{FF2B5EF4-FFF2-40B4-BE49-F238E27FC236}">
              <a16:creationId xmlns:a16="http://schemas.microsoft.com/office/drawing/2014/main" id="{00000000-0008-0000-0100-000007000000}"/>
            </a:ext>
          </a:extLst>
        </xdr:cNvPr>
        <xdr:cNvSpPr/>
      </xdr:nvSpPr>
      <xdr:spPr bwMode="auto">
        <a:xfrm>
          <a:off x="7793691" y="18276794"/>
          <a:ext cx="523052" cy="372997"/>
        </a:xfrm>
        <a:prstGeom prst="downArrow">
          <a:avLst/>
        </a:prstGeom>
        <a:solidFill>
          <a:srgbClr val="FFCC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302557</xdr:colOff>
      <xdr:row>40</xdr:row>
      <xdr:rowOff>11208</xdr:rowOff>
    </xdr:from>
    <xdr:to>
      <xdr:col>15</xdr:col>
      <xdr:colOff>369793</xdr:colOff>
      <xdr:row>40</xdr:row>
      <xdr:rowOff>537888</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bwMode="auto">
        <a:xfrm rot="5400000">
          <a:off x="5574924" y="15223194"/>
          <a:ext cx="526680" cy="5894295"/>
        </a:xfrm>
        <a:prstGeom prst="rightBrace">
          <a:avLst>
            <a:gd name="adj1" fmla="val 8333"/>
            <a:gd name="adj2" fmla="val 49049"/>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7204</xdr:colOff>
      <xdr:row>39</xdr:row>
      <xdr:rowOff>145677</xdr:rowOff>
    </xdr:from>
    <xdr:to>
      <xdr:col>6</xdr:col>
      <xdr:colOff>532657</xdr:colOff>
      <xdr:row>39</xdr:row>
      <xdr:rowOff>518674</xdr:rowOff>
    </xdr:to>
    <xdr:sp macro="" textlink="">
      <xdr:nvSpPr>
        <xdr:cNvPr id="9" name="矢印: 下 8">
          <a:extLst>
            <a:ext uri="{FF2B5EF4-FFF2-40B4-BE49-F238E27FC236}">
              <a16:creationId xmlns:a16="http://schemas.microsoft.com/office/drawing/2014/main" id="{00000000-0008-0000-0100-000009000000}"/>
            </a:ext>
          </a:extLst>
        </xdr:cNvPr>
        <xdr:cNvSpPr/>
      </xdr:nvSpPr>
      <xdr:spPr bwMode="auto">
        <a:xfrm>
          <a:off x="3027990" y="11902248"/>
          <a:ext cx="525453" cy="372997"/>
        </a:xfrm>
        <a:prstGeom prst="downArrow">
          <a:avLst/>
        </a:prstGeom>
        <a:solidFill>
          <a:srgbClr val="FFCC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1</xdr:col>
          <xdr:colOff>57150</xdr:colOff>
          <xdr:row>124</xdr:row>
          <xdr:rowOff>180975</xdr:rowOff>
        </xdr:to>
        <xdr:sp macro="" textlink="">
          <xdr:nvSpPr>
            <xdr:cNvPr id="81921" name="CheckBox1" hidden="1">
              <a:extLst>
                <a:ext uri="{63B3BB69-23CF-44E3-9099-C40C66FF867C}">
                  <a14:compatExt spid="_x0000_s81921"/>
                </a:ext>
                <a:ext uri="{FF2B5EF4-FFF2-40B4-BE49-F238E27FC236}">
                  <a16:creationId xmlns:a16="http://schemas.microsoft.com/office/drawing/2014/main" id="{00000000-0008-0000-0200-000001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1</xdr:col>
          <xdr:colOff>57150</xdr:colOff>
          <xdr:row>124</xdr:row>
          <xdr:rowOff>180975</xdr:rowOff>
        </xdr:to>
        <xdr:sp macro="" textlink="">
          <xdr:nvSpPr>
            <xdr:cNvPr id="81922" name="CheckBox2" hidden="1">
              <a:extLst>
                <a:ext uri="{63B3BB69-23CF-44E3-9099-C40C66FF867C}">
                  <a14:compatExt spid="_x0000_s81922"/>
                </a:ext>
                <a:ext uri="{FF2B5EF4-FFF2-40B4-BE49-F238E27FC236}">
                  <a16:creationId xmlns:a16="http://schemas.microsoft.com/office/drawing/2014/main" id="{00000000-0008-0000-0200-000002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124</xdr:row>
          <xdr:rowOff>0</xdr:rowOff>
        </xdr:from>
        <xdr:to>
          <xdr:col>1</xdr:col>
          <xdr:colOff>57150</xdr:colOff>
          <xdr:row>124</xdr:row>
          <xdr:rowOff>180975</xdr:rowOff>
        </xdr:to>
        <xdr:sp macro="" textlink="">
          <xdr:nvSpPr>
            <xdr:cNvPr id="81923" name="CheckBox3" hidden="1">
              <a:extLst>
                <a:ext uri="{63B3BB69-23CF-44E3-9099-C40C66FF867C}">
                  <a14:compatExt spid="_x0000_s81923"/>
                </a:ext>
                <a:ext uri="{FF2B5EF4-FFF2-40B4-BE49-F238E27FC236}">
                  <a16:creationId xmlns:a16="http://schemas.microsoft.com/office/drawing/2014/main" id="{00000000-0008-0000-0200-0000034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543485</xdr:colOff>
      <xdr:row>54</xdr:row>
      <xdr:rowOff>145676</xdr:rowOff>
    </xdr:from>
    <xdr:to>
      <xdr:col>14</xdr:col>
      <xdr:colOff>483831</xdr:colOff>
      <xdr:row>54</xdr:row>
      <xdr:rowOff>518673</xdr:rowOff>
    </xdr:to>
    <xdr:sp macro="" textlink="">
      <xdr:nvSpPr>
        <xdr:cNvPr id="5" name="矢印: 下 4">
          <a:extLst>
            <a:ext uri="{FF2B5EF4-FFF2-40B4-BE49-F238E27FC236}">
              <a16:creationId xmlns:a16="http://schemas.microsoft.com/office/drawing/2014/main" id="{00000000-0008-0000-0200-000005000000}"/>
            </a:ext>
          </a:extLst>
        </xdr:cNvPr>
        <xdr:cNvSpPr/>
      </xdr:nvSpPr>
      <xdr:spPr bwMode="auto">
        <a:xfrm>
          <a:off x="7611035" y="19367126"/>
          <a:ext cx="521371" cy="372997"/>
        </a:xfrm>
        <a:prstGeom prst="downArrow">
          <a:avLst/>
        </a:prstGeom>
        <a:solidFill>
          <a:srgbClr val="FFCC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302557</xdr:colOff>
      <xdr:row>55</xdr:row>
      <xdr:rowOff>11208</xdr:rowOff>
    </xdr:from>
    <xdr:to>
      <xdr:col>15</xdr:col>
      <xdr:colOff>369793</xdr:colOff>
      <xdr:row>55</xdr:row>
      <xdr:rowOff>537888</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bwMode="auto">
        <a:xfrm rot="5400000">
          <a:off x="5397310" y="17128755"/>
          <a:ext cx="526680" cy="5877486"/>
        </a:xfrm>
        <a:prstGeom prst="rightBrace">
          <a:avLst>
            <a:gd name="adj1" fmla="val 8333"/>
            <a:gd name="adj2" fmla="val 49049"/>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537882</xdr:colOff>
      <xdr:row>54</xdr:row>
      <xdr:rowOff>145677</xdr:rowOff>
    </xdr:from>
    <xdr:to>
      <xdr:col>6</xdr:col>
      <xdr:colOff>478228</xdr:colOff>
      <xdr:row>54</xdr:row>
      <xdr:rowOff>518674</xdr:rowOff>
    </xdr:to>
    <xdr:sp macro="" textlink="">
      <xdr:nvSpPr>
        <xdr:cNvPr id="8" name="矢印: 下 7">
          <a:extLst>
            <a:ext uri="{FF2B5EF4-FFF2-40B4-BE49-F238E27FC236}">
              <a16:creationId xmlns:a16="http://schemas.microsoft.com/office/drawing/2014/main" id="{00000000-0008-0000-0200-000008000000}"/>
            </a:ext>
          </a:extLst>
        </xdr:cNvPr>
        <xdr:cNvSpPr/>
      </xdr:nvSpPr>
      <xdr:spPr bwMode="auto">
        <a:xfrm>
          <a:off x="2957232" y="19367127"/>
          <a:ext cx="521371" cy="372997"/>
        </a:xfrm>
        <a:prstGeom prst="downArrow">
          <a:avLst/>
        </a:prstGeom>
        <a:solidFill>
          <a:srgbClr val="FFCCCC"/>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1.e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5.xml"/><Relationship Id="rId5" Type="http://schemas.openxmlformats.org/officeDocument/2006/relationships/image" Target="../media/image2.emf"/><Relationship Id="rId4" Type="http://schemas.openxmlformats.org/officeDocument/2006/relationships/control" Target="../activeX/activeX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A42BF-C066-4D73-8BBB-1F76EFA92C70}">
  <sheetPr codeName="Sheet2">
    <pageSetUpPr fitToPage="1"/>
  </sheetPr>
  <dimension ref="A1:E11"/>
  <sheetViews>
    <sheetView workbookViewId="0">
      <pane ySplit="1" topLeftCell="A2" activePane="bottomLeft" state="frozen"/>
      <selection pane="bottomLeft" activeCell="D3" sqref="D3"/>
    </sheetView>
  </sheetViews>
  <sheetFormatPr defaultRowHeight="13.5" x14ac:dyDescent="0.15"/>
  <cols>
    <col min="2" max="2" width="39" style="34" customWidth="1"/>
    <col min="3" max="3" width="23.25" bestFit="1" customWidth="1"/>
    <col min="4" max="4" width="11.625" style="34" bestFit="1" customWidth="1"/>
  </cols>
  <sheetData>
    <row r="1" spans="1:5" s="36" customFormat="1" x14ac:dyDescent="0.15">
      <c r="B1" s="37"/>
      <c r="D1" s="37"/>
    </row>
    <row r="2" spans="1:5" x14ac:dyDescent="0.15">
      <c r="A2">
        <v>5001</v>
      </c>
      <c r="B2" s="34" t="s">
        <v>8</v>
      </c>
      <c r="C2" t="s">
        <v>44</v>
      </c>
      <c r="D2" s="34" t="s">
        <v>45</v>
      </c>
      <c r="E2" s="44" t="s">
        <v>35</v>
      </c>
    </row>
    <row r="3" spans="1:5" x14ac:dyDescent="0.15">
      <c r="A3">
        <v>5021</v>
      </c>
      <c r="B3" s="34" t="s">
        <v>9</v>
      </c>
      <c r="C3" t="s">
        <v>8</v>
      </c>
      <c r="D3" s="34">
        <v>1000000000</v>
      </c>
      <c r="E3" t="s">
        <v>89</v>
      </c>
    </row>
    <row r="4" spans="1:5" x14ac:dyDescent="0.15">
      <c r="A4">
        <v>5022</v>
      </c>
      <c r="B4" s="34" t="s">
        <v>10</v>
      </c>
      <c r="C4" t="s">
        <v>9</v>
      </c>
      <c r="D4" s="34">
        <v>40000000</v>
      </c>
    </row>
    <row r="5" spans="1:5" x14ac:dyDescent="0.15">
      <c r="A5">
        <v>5031</v>
      </c>
      <c r="B5" s="34" t="s">
        <v>11</v>
      </c>
      <c r="C5" t="s">
        <v>10</v>
      </c>
      <c r="D5" s="34">
        <v>40000000</v>
      </c>
    </row>
    <row r="6" spans="1:5" x14ac:dyDescent="0.15">
      <c r="A6">
        <v>5012</v>
      </c>
      <c r="B6" s="34" t="s">
        <v>12</v>
      </c>
      <c r="C6" t="s">
        <v>11</v>
      </c>
      <c r="D6" s="34">
        <v>40000000</v>
      </c>
    </row>
    <row r="7" spans="1:5" x14ac:dyDescent="0.15">
      <c r="A7">
        <v>5011</v>
      </c>
      <c r="B7" s="34" t="s">
        <v>13</v>
      </c>
      <c r="C7" t="s">
        <v>12</v>
      </c>
      <c r="D7" s="34">
        <v>100000000</v>
      </c>
    </row>
    <row r="8" spans="1:5" x14ac:dyDescent="0.15">
      <c r="A8">
        <v>5050</v>
      </c>
      <c r="B8" s="34" t="s">
        <v>14</v>
      </c>
      <c r="C8" t="s">
        <v>13</v>
      </c>
      <c r="D8" s="34">
        <v>100000000</v>
      </c>
    </row>
    <row r="9" spans="1:5" x14ac:dyDescent="0.15">
      <c r="A9">
        <v>6001</v>
      </c>
      <c r="B9" s="34" t="s">
        <v>15</v>
      </c>
      <c r="C9" t="s">
        <v>14</v>
      </c>
      <c r="D9" s="34">
        <v>40000000</v>
      </c>
    </row>
    <row r="10" spans="1:5" x14ac:dyDescent="0.15">
      <c r="A10">
        <v>5070</v>
      </c>
      <c r="B10" s="34" t="s">
        <v>16</v>
      </c>
      <c r="C10" t="s">
        <v>15</v>
      </c>
      <c r="D10" s="34">
        <v>40000000</v>
      </c>
    </row>
    <row r="11" spans="1:5" x14ac:dyDescent="0.15">
      <c r="C11" t="s">
        <v>16</v>
      </c>
      <c r="D11" s="34">
        <v>40000000</v>
      </c>
    </row>
  </sheetData>
  <phoneticPr fontId="21"/>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2ADD-593C-43DF-A162-EA643D26D912}">
  <sheetPr codeName="Sheet9">
    <pageSetUpPr fitToPage="1"/>
  </sheetPr>
  <dimension ref="A1:Y209"/>
  <sheetViews>
    <sheetView tabSelected="1" view="pageBreakPreview" zoomScale="70" zoomScaleNormal="100" zoomScaleSheetLayoutView="70" workbookViewId="0">
      <pane ySplit="4" topLeftCell="A5" activePane="bottomLeft" state="frozen"/>
      <selection pane="bottomLeft" activeCell="H13" sqref="H13"/>
    </sheetView>
  </sheetViews>
  <sheetFormatPr defaultColWidth="0" defaultRowHeight="17.25" zeroHeight="1" x14ac:dyDescent="0.15"/>
  <cols>
    <col min="1" max="1" width="1.25" style="2" customWidth="1"/>
    <col min="2" max="2" width="7.625" style="2" customWidth="1"/>
    <col min="3" max="4" width="7.625" style="3" customWidth="1"/>
    <col min="5" max="17" width="7.625" style="2" customWidth="1"/>
    <col min="18" max="24" width="9" style="25" customWidth="1"/>
    <col min="25" max="25" width="0" style="2" hidden="1" customWidth="1"/>
    <col min="26" max="16384" width="9" style="2" hidden="1"/>
  </cols>
  <sheetData>
    <row r="1" spans="2:18" ht="25.15" customHeight="1" x14ac:dyDescent="0.15">
      <c r="M1" s="88" t="s">
        <v>86</v>
      </c>
      <c r="N1" s="89"/>
      <c r="O1" s="89"/>
      <c r="P1" s="89"/>
      <c r="Q1" s="90"/>
    </row>
    <row r="2" spans="2:18" ht="9.9499999999999993" customHeight="1" x14ac:dyDescent="0.15">
      <c r="M2" s="1"/>
      <c r="N2" s="1"/>
      <c r="O2" s="1"/>
      <c r="P2" s="1"/>
      <c r="Q2" s="1"/>
    </row>
    <row r="3" spans="2:18" ht="18.75" x14ac:dyDescent="0.15">
      <c r="B3" s="91" t="s">
        <v>83</v>
      </c>
      <c r="C3" s="91"/>
      <c r="D3" s="91"/>
      <c r="E3" s="91"/>
      <c r="F3" s="91"/>
      <c r="G3" s="91"/>
      <c r="H3" s="91"/>
      <c r="I3" s="91"/>
      <c r="J3" s="91"/>
      <c r="K3" s="91"/>
      <c r="L3" s="91"/>
      <c r="M3" s="91"/>
      <c r="N3" s="91"/>
      <c r="O3" s="91"/>
      <c r="P3" s="91"/>
      <c r="Q3" s="91"/>
    </row>
    <row r="4" spans="2:18" ht="9.9499999999999993" customHeight="1" x14ac:dyDescent="0.15">
      <c r="B4" s="17"/>
      <c r="C4" s="17"/>
      <c r="D4" s="17"/>
      <c r="E4" s="17"/>
      <c r="F4" s="17"/>
      <c r="G4" s="17"/>
      <c r="H4" s="17"/>
      <c r="I4" s="17"/>
      <c r="J4" s="17"/>
      <c r="K4" s="17"/>
      <c r="L4" s="17"/>
      <c r="M4" s="17"/>
      <c r="N4" s="17"/>
      <c r="O4" s="17"/>
      <c r="P4" s="17"/>
      <c r="Q4" s="17"/>
    </row>
    <row r="5" spans="2:18" ht="54.95" customHeight="1" x14ac:dyDescent="0.15">
      <c r="B5" s="92" t="s">
        <v>76</v>
      </c>
      <c r="C5" s="92"/>
      <c r="D5" s="92"/>
      <c r="E5" s="92"/>
      <c r="F5" s="92"/>
      <c r="G5" s="92"/>
      <c r="H5" s="92"/>
      <c r="I5" s="92"/>
      <c r="J5" s="92"/>
      <c r="K5" s="92"/>
      <c r="L5" s="92"/>
      <c r="M5" s="92"/>
      <c r="N5" s="92"/>
      <c r="O5" s="92"/>
      <c r="P5" s="92"/>
      <c r="Q5" s="92"/>
    </row>
    <row r="6" spans="2:18" ht="7.5" customHeight="1" x14ac:dyDescent="0.15"/>
    <row r="7" spans="2:18" ht="35.1" customHeight="1" x14ac:dyDescent="0.15">
      <c r="B7" s="93" t="s">
        <v>63</v>
      </c>
      <c r="C7" s="93"/>
      <c r="D7" s="93"/>
      <c r="E7" s="93"/>
      <c r="F7" s="93"/>
      <c r="G7" s="93"/>
      <c r="H7" s="93"/>
      <c r="I7" s="93"/>
      <c r="J7" s="93"/>
      <c r="K7" s="93"/>
      <c r="L7" s="93"/>
      <c r="M7" s="93"/>
      <c r="N7" s="93"/>
      <c r="O7" s="93"/>
      <c r="P7" s="93"/>
      <c r="Q7" s="93"/>
    </row>
    <row r="8" spans="2:18" ht="35.1" customHeight="1" x14ac:dyDescent="0.15">
      <c r="B8" s="93"/>
      <c r="C8" s="93"/>
      <c r="D8" s="93"/>
      <c r="E8" s="93"/>
      <c r="F8" s="93"/>
      <c r="G8" s="93"/>
      <c r="H8" s="93"/>
      <c r="I8" s="93"/>
      <c r="J8" s="93"/>
      <c r="K8" s="93"/>
      <c r="L8" s="93"/>
      <c r="M8" s="93"/>
      <c r="N8" s="93"/>
      <c r="O8" s="93"/>
      <c r="P8" s="93"/>
      <c r="Q8" s="93"/>
    </row>
    <row r="9" spans="2:18" ht="7.5" customHeight="1" thickBot="1" x14ac:dyDescent="0.2"/>
    <row r="10" spans="2:18" ht="45" customHeight="1" thickBot="1" x14ac:dyDescent="0.2">
      <c r="B10" s="61" t="s">
        <v>66</v>
      </c>
      <c r="C10" s="62"/>
      <c r="D10" s="63" t="s">
        <v>88</v>
      </c>
      <c r="E10" s="63"/>
      <c r="F10" s="63"/>
      <c r="G10" s="63"/>
      <c r="H10" s="63"/>
      <c r="I10" s="63"/>
      <c r="J10" s="63"/>
      <c r="K10" s="63"/>
      <c r="L10" s="63"/>
      <c r="M10" s="63"/>
      <c r="N10" s="63"/>
      <c r="O10" s="63"/>
      <c r="P10" s="63"/>
      <c r="Q10" s="64"/>
    </row>
    <row r="11" spans="2:18" ht="63.6" customHeight="1" x14ac:dyDescent="0.15">
      <c r="B11" s="98" t="s">
        <v>73</v>
      </c>
      <c r="C11" s="98"/>
      <c r="D11" s="98"/>
      <c r="E11" s="98"/>
      <c r="F11" s="98"/>
      <c r="G11" s="98"/>
      <c r="H11" s="98"/>
      <c r="I11" s="98"/>
      <c r="J11" s="98"/>
      <c r="K11" s="98"/>
      <c r="L11" s="98"/>
      <c r="M11" s="98"/>
      <c r="N11" s="98"/>
      <c r="O11" s="98"/>
      <c r="P11" s="98"/>
      <c r="Q11" s="98"/>
    </row>
    <row r="12" spans="2:18" ht="5.25" customHeight="1" x14ac:dyDescent="0.15">
      <c r="C12" s="4"/>
      <c r="D12" s="4"/>
    </row>
    <row r="13" spans="2:18" ht="27.75" customHeight="1" x14ac:dyDescent="0.15">
      <c r="B13" s="94" t="s">
        <v>36</v>
      </c>
      <c r="C13" s="95"/>
      <c r="D13" s="96"/>
      <c r="E13" s="97"/>
      <c r="R13" s="25" t="s">
        <v>50</v>
      </c>
    </row>
    <row r="14" spans="2:18" ht="10.5" customHeight="1" x14ac:dyDescent="0.15">
      <c r="C14" s="4"/>
      <c r="D14" s="4"/>
    </row>
    <row r="15" spans="2:18" x14ac:dyDescent="0.15">
      <c r="C15" s="4"/>
      <c r="D15" s="4"/>
      <c r="L15" s="99"/>
      <c r="M15" s="99"/>
      <c r="N15" s="99"/>
      <c r="P15" s="21" t="s">
        <v>23</v>
      </c>
    </row>
    <row r="16" spans="2:18" ht="50.1" customHeight="1" x14ac:dyDescent="0.15">
      <c r="B16" s="100" t="s">
        <v>81</v>
      </c>
      <c r="C16" s="100"/>
      <c r="D16" s="100"/>
      <c r="E16" s="100"/>
      <c r="F16" s="68" t="s">
        <v>21</v>
      </c>
      <c r="G16" s="69"/>
      <c r="H16" s="69"/>
      <c r="I16" s="69"/>
      <c r="J16" s="68" t="s">
        <v>22</v>
      </c>
      <c r="K16" s="69"/>
      <c r="L16" s="69"/>
      <c r="M16" s="69"/>
      <c r="N16" s="101" t="s">
        <v>24</v>
      </c>
      <c r="O16" s="102"/>
      <c r="P16" s="103"/>
    </row>
    <row r="17" spans="2:18" ht="25.5" customHeight="1" x14ac:dyDescent="0.15">
      <c r="B17" s="100"/>
      <c r="C17" s="100"/>
      <c r="D17" s="100"/>
      <c r="E17" s="100"/>
      <c r="F17" s="68" t="s">
        <v>17</v>
      </c>
      <c r="G17" s="69"/>
      <c r="H17" s="68" t="s">
        <v>18</v>
      </c>
      <c r="I17" s="69"/>
      <c r="J17" s="68" t="s">
        <v>19</v>
      </c>
      <c r="K17" s="69"/>
      <c r="L17" s="68" t="s">
        <v>20</v>
      </c>
      <c r="M17" s="69"/>
      <c r="N17" s="104"/>
      <c r="O17" s="105"/>
      <c r="P17" s="106"/>
    </row>
    <row r="18" spans="2:18" ht="21.4" customHeight="1" x14ac:dyDescent="0.15">
      <c r="B18" s="47" t="s">
        <v>78</v>
      </c>
      <c r="C18" s="48"/>
      <c r="D18" s="48"/>
      <c r="E18" s="49"/>
      <c r="F18" s="45"/>
      <c r="G18" s="46"/>
      <c r="H18" s="45"/>
      <c r="I18" s="46"/>
      <c r="J18" s="45"/>
      <c r="K18" s="46"/>
      <c r="L18" s="45"/>
      <c r="M18" s="46"/>
      <c r="N18" s="70" t="str">
        <f>IF(L18="","",(F18+H18)-(J18+L18))</f>
        <v/>
      </c>
      <c r="O18" s="71"/>
      <c r="P18" s="71"/>
      <c r="R18" s="25" t="s">
        <v>74</v>
      </c>
    </row>
    <row r="19" spans="2:18" ht="21.4" customHeight="1" x14ac:dyDescent="0.15">
      <c r="B19" s="50" t="s">
        <v>30</v>
      </c>
      <c r="C19" s="51"/>
      <c r="D19" s="51"/>
      <c r="E19" s="52"/>
      <c r="F19" s="45"/>
      <c r="G19" s="46"/>
      <c r="H19" s="45"/>
      <c r="I19" s="46"/>
      <c r="J19" s="45"/>
      <c r="K19" s="46"/>
      <c r="L19" s="45"/>
      <c r="M19" s="46"/>
      <c r="N19" s="70" t="str">
        <f>IF(L19="","",(F19+H19)-(J19+L19))</f>
        <v/>
      </c>
      <c r="O19" s="71"/>
      <c r="P19" s="71"/>
    </row>
    <row r="20" spans="2:18" ht="21.4" customHeight="1" thickBot="1" x14ac:dyDescent="0.2">
      <c r="B20" s="53" t="s">
        <v>31</v>
      </c>
      <c r="C20" s="54"/>
      <c r="D20" s="54"/>
      <c r="E20" s="55"/>
      <c r="F20" s="70" t="str">
        <f>IF(F18="","",F18-F19)</f>
        <v/>
      </c>
      <c r="G20" s="71"/>
      <c r="H20" s="70" t="str">
        <f t="shared" ref="H20" si="0">IF(H18="","",H18-H19)</f>
        <v/>
      </c>
      <c r="I20" s="71"/>
      <c r="J20" s="70" t="str">
        <f t="shared" ref="J20" si="1">IF(J18="","",J18-J19)</f>
        <v/>
      </c>
      <c r="K20" s="71"/>
      <c r="L20" s="70" t="str">
        <f t="shared" ref="L20" si="2">IF(L18="","",L18-L19)</f>
        <v/>
      </c>
      <c r="M20" s="71"/>
      <c r="N20" s="86" t="str">
        <f>IF(N18="","",N18-N19)</f>
        <v/>
      </c>
      <c r="O20" s="87"/>
      <c r="P20" s="87"/>
    </row>
    <row r="21" spans="2:18" ht="25.5" customHeight="1" thickBot="1" x14ac:dyDescent="0.2">
      <c r="C21" s="4"/>
      <c r="D21" s="4"/>
      <c r="E21" s="5"/>
      <c r="F21" s="5"/>
      <c r="G21" s="5"/>
      <c r="H21" s="6"/>
      <c r="I21" s="6"/>
      <c r="J21" s="6"/>
      <c r="K21" s="6"/>
      <c r="L21" s="6"/>
      <c r="M21" s="24" t="s">
        <v>25</v>
      </c>
      <c r="N21" s="83" t="str">
        <f>IF(N20="","",IF(N20&lt;0,"要件クリア","要件未達成"))</f>
        <v/>
      </c>
      <c r="O21" s="84"/>
      <c r="P21" s="85"/>
    </row>
    <row r="22" spans="2:18" ht="10.5" customHeight="1" x14ac:dyDescent="0.15">
      <c r="C22" s="4"/>
      <c r="D22" s="4"/>
      <c r="E22" s="5"/>
      <c r="F22" s="5"/>
      <c r="G22" s="5"/>
      <c r="H22" s="6"/>
      <c r="I22" s="6"/>
      <c r="J22" s="6"/>
      <c r="K22" s="6"/>
      <c r="L22" s="6"/>
      <c r="M22" s="6"/>
      <c r="N22" s="6"/>
      <c r="O22" s="7"/>
      <c r="P22" s="7"/>
    </row>
    <row r="23" spans="2:18" x14ac:dyDescent="0.15">
      <c r="B23" s="25" t="s">
        <v>68</v>
      </c>
      <c r="C23" s="4"/>
      <c r="D23" s="4"/>
      <c r="L23" s="23"/>
      <c r="M23" s="23"/>
      <c r="N23" s="23"/>
      <c r="P23" s="21" t="s">
        <v>23</v>
      </c>
    </row>
    <row r="24" spans="2:18" ht="50.1" customHeight="1" x14ac:dyDescent="0.15">
      <c r="B24" s="66" t="s">
        <v>90</v>
      </c>
      <c r="C24" s="67"/>
      <c r="D24" s="67"/>
      <c r="E24" s="67"/>
      <c r="F24" s="68" t="s">
        <v>21</v>
      </c>
      <c r="G24" s="69"/>
      <c r="H24" s="69"/>
      <c r="I24" s="69"/>
      <c r="J24" s="68" t="s">
        <v>22</v>
      </c>
      <c r="K24" s="69"/>
      <c r="L24" s="69"/>
      <c r="M24" s="69"/>
      <c r="N24" s="101" t="s">
        <v>24</v>
      </c>
      <c r="O24" s="102"/>
      <c r="P24" s="103"/>
    </row>
    <row r="25" spans="2:18" ht="25.5" customHeight="1" x14ac:dyDescent="0.15">
      <c r="B25" s="67"/>
      <c r="C25" s="67"/>
      <c r="D25" s="67"/>
      <c r="E25" s="67"/>
      <c r="F25" s="68" t="s">
        <v>17</v>
      </c>
      <c r="G25" s="69"/>
      <c r="H25" s="68" t="s">
        <v>18</v>
      </c>
      <c r="I25" s="69"/>
      <c r="J25" s="68" t="s">
        <v>19</v>
      </c>
      <c r="K25" s="69"/>
      <c r="L25" s="68" t="s">
        <v>20</v>
      </c>
      <c r="M25" s="69"/>
      <c r="N25" s="104"/>
      <c r="O25" s="105"/>
      <c r="P25" s="106"/>
    </row>
    <row r="26" spans="2:18" ht="21.4" customHeight="1" x14ac:dyDescent="0.15">
      <c r="B26" s="107" t="s">
        <v>91</v>
      </c>
      <c r="C26" s="108"/>
      <c r="D26" s="108"/>
      <c r="E26" s="109"/>
      <c r="F26" s="110"/>
      <c r="G26" s="111"/>
      <c r="H26" s="110"/>
      <c r="I26" s="111"/>
      <c r="J26" s="110"/>
      <c r="K26" s="111"/>
      <c r="L26" s="110"/>
      <c r="M26" s="111"/>
      <c r="N26" s="118" t="str">
        <f>IF(F26="","",(F26+H26)-(J26+L26))</f>
        <v/>
      </c>
      <c r="O26" s="71"/>
      <c r="P26" s="71"/>
      <c r="R26" s="25" t="s">
        <v>69</v>
      </c>
    </row>
    <row r="27" spans="2:18" ht="21.4" customHeight="1" thickBot="1" x14ac:dyDescent="0.2">
      <c r="B27" s="107" t="s">
        <v>92</v>
      </c>
      <c r="C27" s="108"/>
      <c r="D27" s="108"/>
      <c r="E27" s="109"/>
      <c r="F27" s="110"/>
      <c r="G27" s="111"/>
      <c r="H27" s="110"/>
      <c r="I27" s="111"/>
      <c r="J27" s="110"/>
      <c r="K27" s="111"/>
      <c r="L27" s="110"/>
      <c r="M27" s="111"/>
      <c r="N27" s="118" t="str">
        <f>IF(F27="","",(F27+H27)-(J27+L27))</f>
        <v/>
      </c>
      <c r="O27" s="71"/>
      <c r="P27" s="71"/>
    </row>
    <row r="28" spans="2:18" ht="25.5" customHeight="1" thickBot="1" x14ac:dyDescent="0.2">
      <c r="C28" s="4"/>
      <c r="D28" s="4"/>
      <c r="E28" s="5"/>
      <c r="F28" s="5"/>
      <c r="G28" s="5"/>
      <c r="H28" s="6"/>
      <c r="I28" s="6"/>
      <c r="J28" s="6"/>
      <c r="K28" s="6"/>
      <c r="L28" s="6"/>
      <c r="M28" s="24" t="s">
        <v>25</v>
      </c>
      <c r="N28" s="115" t="str">
        <f>IF(AND(N26="",N27=""),"",IF(OR(N26&lt;0,N27&lt;0),"要件クリア","融資対象外"))</f>
        <v/>
      </c>
      <c r="O28" s="116"/>
      <c r="P28" s="117"/>
    </row>
    <row r="29" spans="2:18" ht="10.5" customHeight="1" thickBot="1" x14ac:dyDescent="0.2">
      <c r="C29" s="4"/>
      <c r="D29" s="4"/>
      <c r="E29" s="5"/>
      <c r="F29" s="5"/>
      <c r="G29" s="5"/>
      <c r="H29" s="6"/>
      <c r="I29" s="6"/>
      <c r="J29" s="6"/>
      <c r="K29" s="6"/>
      <c r="L29" s="6"/>
      <c r="M29" s="6"/>
      <c r="N29" s="6"/>
      <c r="O29" s="7"/>
      <c r="P29" s="7"/>
    </row>
    <row r="30" spans="2:18" ht="45" customHeight="1" thickBot="1" x14ac:dyDescent="0.2">
      <c r="B30" s="61" t="s">
        <v>38</v>
      </c>
      <c r="C30" s="62"/>
      <c r="D30" s="63" t="s">
        <v>42</v>
      </c>
      <c r="E30" s="63"/>
      <c r="F30" s="63"/>
      <c r="G30" s="63"/>
      <c r="H30" s="63"/>
      <c r="I30" s="63"/>
      <c r="J30" s="63"/>
      <c r="K30" s="63"/>
      <c r="L30" s="63"/>
      <c r="M30" s="63"/>
      <c r="N30" s="63"/>
      <c r="O30" s="63"/>
      <c r="P30" s="63"/>
      <c r="Q30" s="64"/>
    </row>
    <row r="31" spans="2:18" ht="45" customHeight="1" x14ac:dyDescent="0.15">
      <c r="B31" s="65" t="s">
        <v>64</v>
      </c>
      <c r="C31" s="65"/>
      <c r="D31" s="65"/>
      <c r="E31" s="65"/>
      <c r="F31" s="65"/>
      <c r="G31" s="65"/>
      <c r="H31" s="65"/>
      <c r="I31" s="65"/>
      <c r="J31" s="65"/>
      <c r="K31" s="65"/>
      <c r="L31" s="65"/>
      <c r="M31" s="65"/>
      <c r="N31" s="65"/>
      <c r="O31" s="65"/>
      <c r="P31" s="65"/>
      <c r="Q31" s="65"/>
    </row>
    <row r="32" spans="2:18" ht="24.75" customHeight="1" x14ac:dyDescent="0.15">
      <c r="B32" s="38"/>
      <c r="C32" s="38"/>
      <c r="D32" s="38"/>
      <c r="E32" s="38"/>
      <c r="F32" s="38"/>
      <c r="G32" s="38"/>
      <c r="H32" s="31" t="s">
        <v>6</v>
      </c>
      <c r="I32" s="38"/>
      <c r="J32" s="38"/>
      <c r="K32" s="38"/>
      <c r="L32" s="38"/>
      <c r="M32" s="38"/>
      <c r="N32" s="38"/>
      <c r="O32" s="38"/>
      <c r="P32" s="38"/>
      <c r="Q32" s="38"/>
    </row>
    <row r="33" spans="2:18" ht="22.5" customHeight="1" x14ac:dyDescent="0.15">
      <c r="B33" s="56" t="s">
        <v>79</v>
      </c>
      <c r="C33" s="57"/>
      <c r="D33" s="57"/>
      <c r="E33" s="58"/>
      <c r="F33" s="59">
        <f>F18</f>
        <v>0</v>
      </c>
      <c r="G33" s="60"/>
      <c r="H33" s="60"/>
      <c r="I33" s="39"/>
      <c r="L33" s="21"/>
      <c r="M33" s="21"/>
      <c r="N33" s="21"/>
      <c r="P33" s="21"/>
      <c r="R33" s="25" t="s">
        <v>70</v>
      </c>
    </row>
    <row r="34" spans="2:18" ht="24" customHeight="1" x14ac:dyDescent="0.15">
      <c r="B34" s="137" t="s">
        <v>82</v>
      </c>
      <c r="C34" s="138"/>
      <c r="D34" s="138"/>
      <c r="E34" s="139"/>
      <c r="F34" s="140"/>
      <c r="G34" s="141"/>
      <c r="H34" s="141"/>
      <c r="I34" s="18"/>
      <c r="J34" s="18"/>
      <c r="K34" s="18"/>
      <c r="L34" s="18"/>
      <c r="M34" s="18"/>
      <c r="N34" s="18"/>
      <c r="O34" s="18"/>
      <c r="P34" s="18"/>
      <c r="Q34" s="18"/>
      <c r="R34" s="33"/>
    </row>
    <row r="35" spans="2:18" ht="24" customHeight="1" x14ac:dyDescent="0.15">
      <c r="B35" s="26"/>
      <c r="C35" s="27"/>
      <c r="D35" s="27"/>
      <c r="E35" s="18"/>
      <c r="F35" s="42"/>
      <c r="G35" s="42"/>
      <c r="H35" s="42"/>
      <c r="I35" s="18"/>
      <c r="J35" s="18"/>
      <c r="K35" s="18"/>
      <c r="L35" s="18"/>
      <c r="M35" s="18"/>
      <c r="N35" s="18"/>
      <c r="O35" s="18"/>
      <c r="P35" s="18"/>
      <c r="Q35" s="18"/>
      <c r="R35" s="33"/>
    </row>
    <row r="36" spans="2:18" ht="24" customHeight="1" x14ac:dyDescent="0.15">
      <c r="B36" s="43" t="s">
        <v>67</v>
      </c>
      <c r="C36" s="27"/>
      <c r="D36" s="27"/>
      <c r="E36" s="18"/>
      <c r="F36" s="18"/>
      <c r="G36" s="18"/>
      <c r="H36" s="18"/>
      <c r="I36" s="18"/>
      <c r="J36" s="18"/>
      <c r="K36" s="18"/>
      <c r="L36" s="18"/>
      <c r="M36" s="18"/>
      <c r="N36" s="18"/>
      <c r="O36" s="18"/>
      <c r="P36" s="18"/>
      <c r="Q36" s="18"/>
      <c r="R36" s="33"/>
    </row>
    <row r="37" spans="2:18" ht="25.5" customHeight="1" x14ac:dyDescent="0.15">
      <c r="B37" s="26"/>
      <c r="C37" s="26"/>
      <c r="D37" s="26"/>
      <c r="E37" s="26"/>
      <c r="F37" s="26"/>
      <c r="G37" s="26"/>
      <c r="H37" s="31" t="s">
        <v>59</v>
      </c>
      <c r="I37" s="18"/>
      <c r="J37" s="43" t="s">
        <v>43</v>
      </c>
      <c r="K37" s="18"/>
      <c r="L37" s="18"/>
      <c r="M37" s="18"/>
      <c r="N37" s="18"/>
      <c r="O37" s="18"/>
      <c r="P37" s="31" t="s">
        <v>59</v>
      </c>
      <c r="Q37" s="18"/>
    </row>
    <row r="38" spans="2:18" ht="24" customHeight="1" x14ac:dyDescent="0.15">
      <c r="B38" s="81" t="s">
        <v>40</v>
      </c>
      <c r="C38" s="82"/>
      <c r="D38" s="82"/>
      <c r="E38" s="82"/>
      <c r="F38" s="79" t="str">
        <f>IF(F34="","",ROUNDDOWN(VLOOKUP(F34,作業リスト!$C$2:$D$11,2,FALSE)/10000,-2))</f>
        <v/>
      </c>
      <c r="G38" s="80"/>
      <c r="H38" s="80"/>
      <c r="I38" s="26"/>
      <c r="J38" s="81" t="s">
        <v>41</v>
      </c>
      <c r="K38" s="82"/>
      <c r="L38" s="82"/>
      <c r="M38" s="82"/>
      <c r="N38" s="79">
        <v>500</v>
      </c>
      <c r="O38" s="80"/>
      <c r="P38" s="80"/>
      <c r="Q38" s="26"/>
    </row>
    <row r="39" spans="2:18" ht="24" customHeight="1" x14ac:dyDescent="0.15">
      <c r="B39" s="27"/>
      <c r="C39" s="27"/>
      <c r="D39" s="27"/>
      <c r="E39" s="27"/>
      <c r="F39" s="27"/>
      <c r="G39" s="27"/>
      <c r="H39" s="27"/>
      <c r="I39" s="26"/>
      <c r="J39" s="81" t="s">
        <v>65</v>
      </c>
      <c r="K39" s="82"/>
      <c r="L39" s="82"/>
      <c r="M39" s="82"/>
      <c r="N39" s="79">
        <f>IF(F33="","",ROUNDDOWN((F33*2)/10000,-2))</f>
        <v>0</v>
      </c>
      <c r="O39" s="80"/>
      <c r="P39" s="80"/>
      <c r="Q39" s="26"/>
    </row>
    <row r="40" spans="2:18" ht="45" customHeight="1" x14ac:dyDescent="0.15">
      <c r="B40" s="26"/>
      <c r="C40" s="27"/>
      <c r="D40" s="27"/>
      <c r="E40" s="27"/>
      <c r="F40" s="28"/>
      <c r="G40" s="29"/>
      <c r="H40" s="29"/>
      <c r="I40" s="26"/>
      <c r="J40" s="26"/>
      <c r="K40" s="27"/>
      <c r="L40" s="27"/>
      <c r="M40" s="27"/>
      <c r="N40" s="28"/>
      <c r="O40" s="29"/>
      <c r="P40" s="40" t="s">
        <v>80</v>
      </c>
      <c r="Q40" s="26"/>
    </row>
    <row r="41" spans="2:18" ht="45" customHeight="1" x14ac:dyDescent="0.15">
      <c r="B41" s="26"/>
      <c r="C41" s="26"/>
      <c r="D41" s="26"/>
      <c r="E41" s="26"/>
      <c r="F41" s="26"/>
      <c r="G41" s="26"/>
      <c r="H41" s="26"/>
      <c r="I41" s="26"/>
      <c r="J41" s="26"/>
      <c r="K41" s="26"/>
      <c r="L41" s="30" t="s">
        <v>46</v>
      </c>
      <c r="M41" s="26"/>
      <c r="N41" s="26"/>
      <c r="O41" s="26"/>
      <c r="P41" s="26"/>
      <c r="Q41" s="26"/>
    </row>
    <row r="42" spans="2:18" ht="7.5" customHeight="1" thickBot="1" x14ac:dyDescent="0.2">
      <c r="B42" s="8"/>
      <c r="C42" s="8"/>
      <c r="D42" s="8"/>
      <c r="E42" s="8"/>
      <c r="F42" s="8"/>
      <c r="G42" s="8"/>
      <c r="H42" s="8"/>
      <c r="I42" s="8"/>
      <c r="J42" s="8"/>
      <c r="K42" s="112"/>
      <c r="L42" s="112"/>
      <c r="M42" s="22"/>
      <c r="N42" s="22"/>
      <c r="O42" s="22"/>
      <c r="P42" s="12"/>
      <c r="Q42" s="19"/>
    </row>
    <row r="43" spans="2:18" ht="23.1" customHeight="1" thickTop="1" thickBot="1" x14ac:dyDescent="0.2">
      <c r="B43" s="119" t="s">
        <v>7</v>
      </c>
      <c r="C43" s="120"/>
      <c r="D43" s="120"/>
      <c r="E43" s="120"/>
      <c r="F43" s="121"/>
      <c r="G43" s="8"/>
      <c r="H43" s="128" t="s">
        <v>5</v>
      </c>
      <c r="I43" s="129"/>
      <c r="J43" s="129"/>
      <c r="K43" s="129"/>
      <c r="L43" s="129"/>
      <c r="M43" s="129"/>
      <c r="N43" s="129"/>
      <c r="O43" s="129"/>
      <c r="P43" s="129"/>
      <c r="Q43" s="130"/>
    </row>
    <row r="44" spans="2:18" ht="24.95" customHeight="1" thickTop="1" thickBot="1" x14ac:dyDescent="0.2">
      <c r="B44" s="122"/>
      <c r="C44" s="123"/>
      <c r="D44" s="123"/>
      <c r="E44" s="123"/>
      <c r="F44" s="124"/>
      <c r="G44" s="6"/>
      <c r="H44" s="131" t="s">
        <v>54</v>
      </c>
      <c r="I44" s="132"/>
      <c r="J44" s="132"/>
      <c r="K44" s="132"/>
      <c r="L44" s="133"/>
      <c r="M44" s="131" t="s">
        <v>47</v>
      </c>
      <c r="N44" s="132"/>
      <c r="O44" s="132"/>
      <c r="P44" s="132"/>
      <c r="Q44" s="133"/>
    </row>
    <row r="45" spans="2:18" ht="59.25" customHeight="1" thickTop="1" thickBot="1" x14ac:dyDescent="0.2">
      <c r="B45" s="125"/>
      <c r="C45" s="126"/>
      <c r="D45" s="126"/>
      <c r="E45" s="126"/>
      <c r="F45" s="127"/>
      <c r="G45" s="8"/>
      <c r="H45" s="134" t="str">
        <f>IF(N21="","",IF(OR(N21="融資対象外",N28="融資対象外"),"融資対象外※上記要件をご確認ください","有担保のお申込みをご希望の場合は、事前にご連絡ください。"))</f>
        <v/>
      </c>
      <c r="I45" s="135"/>
      <c r="J45" s="135"/>
      <c r="K45" s="135"/>
      <c r="L45" s="136"/>
      <c r="M45" s="134" t="str">
        <f>IF(N21="","",IF(OR(N21="融資対象外",N28="融資対象外"),"融資対象外※上記要件をご確認ください",IF(F38="上限なし",MAX(N38:P39),MIN(MIN(F38:H39),MAX(N38:P39)))))</f>
        <v/>
      </c>
      <c r="N45" s="135"/>
      <c r="O45" s="135"/>
      <c r="P45" s="135"/>
      <c r="Q45" s="136"/>
    </row>
    <row r="46" spans="2:18" ht="40.5" customHeight="1" thickTop="1" thickBot="1" x14ac:dyDescent="0.2">
      <c r="B46" s="9"/>
      <c r="C46" s="9"/>
      <c r="D46" s="9"/>
      <c r="E46" s="9"/>
      <c r="F46" s="9"/>
      <c r="G46" s="9"/>
      <c r="H46" s="113"/>
      <c r="I46" s="114"/>
      <c r="J46" s="114"/>
      <c r="K46" s="114"/>
      <c r="L46" s="114"/>
      <c r="M46" s="114"/>
      <c r="N46" s="114"/>
      <c r="O46" s="114"/>
      <c r="P46" s="114"/>
      <c r="Q46" s="114"/>
    </row>
    <row r="47" spans="2:18" ht="22.5" customHeight="1" thickTop="1" x14ac:dyDescent="0.15">
      <c r="B47" s="20"/>
      <c r="C47" s="20"/>
      <c r="D47" s="20"/>
      <c r="E47" s="20"/>
      <c r="F47" s="20"/>
      <c r="G47" s="20"/>
      <c r="H47" s="20"/>
      <c r="I47" s="20"/>
      <c r="J47" s="20"/>
      <c r="K47" s="20"/>
      <c r="L47" s="11"/>
      <c r="M47" s="72" t="s">
        <v>87</v>
      </c>
      <c r="N47" s="73"/>
      <c r="O47" s="73"/>
      <c r="P47" s="73"/>
      <c r="Q47" s="74"/>
    </row>
    <row r="48" spans="2:18" ht="45" customHeight="1" thickBot="1" x14ac:dyDescent="0.2">
      <c r="B48" s="20"/>
      <c r="C48" s="20"/>
      <c r="D48" s="20"/>
      <c r="E48" s="20"/>
      <c r="F48" s="20"/>
      <c r="G48" s="20"/>
      <c r="H48" s="20"/>
      <c r="I48" s="20"/>
      <c r="J48" s="20"/>
      <c r="K48" s="20"/>
      <c r="L48" s="10"/>
      <c r="M48" s="75"/>
      <c r="N48" s="76"/>
      <c r="O48" s="76"/>
      <c r="P48" s="76"/>
      <c r="Q48" s="77"/>
      <c r="R48" s="35"/>
    </row>
    <row r="49" spans="2:24" ht="12.75" customHeight="1" thickTop="1" x14ac:dyDescent="0.15">
      <c r="B49" s="20"/>
      <c r="C49" s="20"/>
      <c r="D49" s="20"/>
      <c r="E49" s="20"/>
      <c r="F49" s="20"/>
      <c r="G49" s="20"/>
      <c r="H49" s="20"/>
      <c r="I49" s="20"/>
      <c r="J49" s="20"/>
      <c r="K49" s="20"/>
      <c r="L49" s="10"/>
      <c r="M49" s="32"/>
      <c r="N49" s="32"/>
      <c r="O49" s="32"/>
      <c r="P49" s="32"/>
      <c r="Q49" s="32"/>
    </row>
    <row r="50" spans="2:24" ht="41.25" customHeight="1" x14ac:dyDescent="0.15">
      <c r="B50" s="78" t="s">
        <v>71</v>
      </c>
      <c r="C50" s="78"/>
      <c r="D50" s="78"/>
      <c r="E50" s="78"/>
      <c r="F50" s="78"/>
      <c r="G50" s="78"/>
      <c r="H50" s="78"/>
      <c r="I50" s="78"/>
      <c r="J50" s="78"/>
      <c r="K50" s="78"/>
      <c r="L50" s="78"/>
      <c r="M50" s="78"/>
      <c r="N50" s="78"/>
      <c r="O50" s="78"/>
      <c r="P50" s="78"/>
      <c r="Q50" s="78"/>
    </row>
    <row r="51" spans="2:24" ht="88.5" customHeight="1" x14ac:dyDescent="0.15">
      <c r="B51" s="78" t="s">
        <v>72</v>
      </c>
      <c r="C51" s="78"/>
      <c r="D51" s="78"/>
      <c r="E51" s="78"/>
      <c r="F51" s="78"/>
      <c r="G51" s="78"/>
      <c r="H51" s="78"/>
      <c r="I51" s="78"/>
      <c r="J51" s="78"/>
      <c r="K51" s="78"/>
      <c r="L51" s="78"/>
      <c r="M51" s="78"/>
      <c r="N51" s="78"/>
      <c r="O51" s="78"/>
      <c r="P51" s="78"/>
      <c r="Q51" s="78"/>
    </row>
    <row r="52" spans="2:24" ht="20.100000000000001" customHeight="1" x14ac:dyDescent="0.15">
      <c r="R52" s="2"/>
      <c r="S52" s="2"/>
      <c r="T52" s="2"/>
      <c r="U52" s="2"/>
      <c r="V52" s="2"/>
      <c r="W52" s="2"/>
      <c r="X52" s="2"/>
    </row>
    <row r="53" spans="2:24" x14ac:dyDescent="0.15">
      <c r="R53" s="2"/>
      <c r="S53" s="2"/>
      <c r="T53" s="2"/>
      <c r="U53" s="2"/>
      <c r="V53" s="2"/>
      <c r="W53" s="2"/>
      <c r="X53" s="2"/>
    </row>
    <row r="54" spans="2:24" x14ac:dyDescent="0.15">
      <c r="R54" s="2"/>
      <c r="S54" s="2"/>
      <c r="T54" s="2"/>
      <c r="U54" s="2"/>
      <c r="V54" s="2"/>
      <c r="W54" s="2"/>
      <c r="X54" s="2"/>
    </row>
    <row r="55" spans="2:24" x14ac:dyDescent="0.15">
      <c r="R55" s="2"/>
      <c r="S55" s="2"/>
      <c r="T55" s="2"/>
      <c r="U55" s="2"/>
      <c r="V55" s="2"/>
      <c r="W55" s="2"/>
      <c r="X55" s="2"/>
    </row>
    <row r="56" spans="2:24" x14ac:dyDescent="0.15">
      <c r="R56" s="2"/>
      <c r="S56" s="2"/>
      <c r="T56" s="2"/>
      <c r="U56" s="2"/>
      <c r="V56" s="2"/>
      <c r="W56" s="2"/>
      <c r="X56" s="2"/>
    </row>
    <row r="57" spans="2:24" x14ac:dyDescent="0.15">
      <c r="R57" s="2"/>
      <c r="S57" s="2"/>
      <c r="T57" s="2"/>
      <c r="U57" s="2"/>
      <c r="V57" s="2"/>
      <c r="W57" s="2"/>
      <c r="X57" s="2"/>
    </row>
    <row r="58" spans="2:24" x14ac:dyDescent="0.15">
      <c r="R58" s="2"/>
      <c r="S58" s="2"/>
      <c r="T58" s="2"/>
      <c r="U58" s="2"/>
      <c r="V58" s="2"/>
      <c r="W58" s="2"/>
      <c r="X58" s="2"/>
    </row>
    <row r="59" spans="2:24" x14ac:dyDescent="0.15">
      <c r="R59" s="2"/>
      <c r="S59" s="2"/>
      <c r="T59" s="2"/>
      <c r="U59" s="2"/>
      <c r="V59" s="2"/>
      <c r="W59" s="2"/>
      <c r="X59" s="2"/>
    </row>
    <row r="60" spans="2:24" x14ac:dyDescent="0.15">
      <c r="R60" s="2"/>
      <c r="S60" s="2"/>
      <c r="T60" s="2"/>
      <c r="U60" s="2"/>
      <c r="V60" s="2"/>
      <c r="W60" s="2"/>
      <c r="X60" s="2"/>
    </row>
    <row r="61" spans="2:24" x14ac:dyDescent="0.15">
      <c r="R61" s="2"/>
      <c r="S61" s="2"/>
      <c r="T61" s="2"/>
      <c r="U61" s="2"/>
      <c r="V61" s="2"/>
      <c r="W61" s="2"/>
      <c r="X61" s="2"/>
    </row>
    <row r="62" spans="2:24" x14ac:dyDescent="0.15">
      <c r="R62" s="2"/>
      <c r="S62" s="2"/>
      <c r="T62" s="2"/>
      <c r="U62" s="2"/>
      <c r="V62" s="2"/>
      <c r="W62" s="2"/>
      <c r="X62" s="2"/>
    </row>
    <row r="63" spans="2:24" x14ac:dyDescent="0.15">
      <c r="R63" s="2"/>
      <c r="S63" s="2"/>
      <c r="T63" s="2"/>
      <c r="U63" s="2"/>
      <c r="V63" s="2"/>
      <c r="W63" s="2"/>
      <c r="X63" s="2"/>
    </row>
    <row r="64" spans="2:24" x14ac:dyDescent="0.15">
      <c r="R64" s="2"/>
      <c r="S64" s="2"/>
      <c r="T64" s="2"/>
      <c r="U64" s="2"/>
      <c r="V64" s="2"/>
      <c r="W64" s="2"/>
      <c r="X64" s="2"/>
    </row>
    <row r="65" spans="3:24" x14ac:dyDescent="0.15">
      <c r="R65" s="2"/>
      <c r="S65" s="2"/>
      <c r="T65" s="2"/>
      <c r="U65" s="2"/>
      <c r="V65" s="2"/>
      <c r="W65" s="2"/>
      <c r="X65" s="2"/>
    </row>
    <row r="66" spans="3:24" x14ac:dyDescent="0.15">
      <c r="C66" s="2"/>
      <c r="D66" s="2"/>
      <c r="R66" s="2"/>
      <c r="S66" s="2"/>
      <c r="T66" s="2"/>
      <c r="U66" s="2"/>
      <c r="V66" s="2"/>
      <c r="W66" s="2"/>
      <c r="X66" s="2"/>
    </row>
    <row r="67" spans="3:24" x14ac:dyDescent="0.15">
      <c r="C67" s="2"/>
      <c r="D67" s="2"/>
      <c r="R67" s="2"/>
      <c r="S67" s="2"/>
      <c r="T67" s="2"/>
      <c r="U67" s="2"/>
      <c r="V67" s="2"/>
      <c r="W67" s="2"/>
      <c r="X67" s="2"/>
    </row>
    <row r="68" spans="3:24" x14ac:dyDescent="0.15">
      <c r="C68" s="2"/>
      <c r="D68" s="2"/>
      <c r="R68" s="2"/>
      <c r="S68" s="2"/>
      <c r="T68" s="2"/>
      <c r="U68" s="2"/>
      <c r="V68" s="2"/>
      <c r="W68" s="2"/>
      <c r="X68" s="2"/>
    </row>
    <row r="69" spans="3:24" x14ac:dyDescent="0.15">
      <c r="C69" s="2"/>
      <c r="D69" s="2"/>
      <c r="R69" s="2"/>
      <c r="S69" s="2"/>
      <c r="T69" s="2"/>
      <c r="U69" s="2"/>
      <c r="V69" s="2"/>
      <c r="W69" s="2"/>
      <c r="X69" s="2"/>
    </row>
    <row r="71" spans="3:24" x14ac:dyDescent="0.15">
      <c r="C71" s="2"/>
      <c r="D71" s="2"/>
      <c r="R71" s="2"/>
      <c r="S71" s="2"/>
      <c r="T71" s="2"/>
      <c r="U71" s="2"/>
      <c r="V71" s="2"/>
      <c r="W71" s="2"/>
      <c r="X71" s="2"/>
    </row>
    <row r="72" spans="3:24" x14ac:dyDescent="0.15">
      <c r="C72" s="2"/>
      <c r="D72" s="2"/>
      <c r="R72" s="2"/>
      <c r="S72" s="2"/>
      <c r="T72" s="2"/>
      <c r="U72" s="2"/>
      <c r="V72" s="2"/>
      <c r="W72" s="2"/>
      <c r="X72" s="2"/>
    </row>
    <row r="73" spans="3:24" x14ac:dyDescent="0.15">
      <c r="C73" s="2"/>
      <c r="D73" s="2"/>
      <c r="R73" s="2"/>
      <c r="S73" s="2"/>
      <c r="T73" s="2"/>
      <c r="U73" s="2"/>
      <c r="V73" s="2"/>
      <c r="W73" s="2"/>
      <c r="X73" s="2"/>
    </row>
    <row r="74" spans="3:24" x14ac:dyDescent="0.15">
      <c r="C74" s="2"/>
      <c r="D74" s="2"/>
      <c r="R74" s="2"/>
      <c r="S74" s="2"/>
      <c r="T74" s="2"/>
      <c r="U74" s="2"/>
      <c r="V74" s="2"/>
      <c r="W74" s="2"/>
      <c r="X74" s="2"/>
    </row>
    <row r="75" spans="3:24" x14ac:dyDescent="0.15">
      <c r="C75" s="2"/>
      <c r="D75" s="2"/>
      <c r="R75" s="2"/>
      <c r="S75" s="2"/>
      <c r="T75" s="2"/>
      <c r="U75" s="2"/>
      <c r="V75" s="2"/>
      <c r="W75" s="2"/>
      <c r="X75" s="2"/>
    </row>
    <row r="76" spans="3:24" x14ac:dyDescent="0.15">
      <c r="C76" s="2"/>
      <c r="D76" s="2"/>
      <c r="R76" s="2"/>
      <c r="S76" s="2"/>
      <c r="T76" s="2"/>
      <c r="U76" s="2"/>
      <c r="V76" s="2"/>
      <c r="W76" s="2"/>
      <c r="X76" s="2"/>
    </row>
    <row r="77" spans="3:24" x14ac:dyDescent="0.15">
      <c r="C77" s="2"/>
      <c r="D77" s="2"/>
      <c r="R77" s="2"/>
      <c r="S77" s="2"/>
      <c r="T77" s="2"/>
      <c r="U77" s="2"/>
      <c r="V77" s="2"/>
      <c r="W77" s="2"/>
      <c r="X77" s="2"/>
    </row>
    <row r="78" spans="3:24" x14ac:dyDescent="0.15">
      <c r="C78" s="2"/>
      <c r="D78" s="2"/>
      <c r="R78" s="2"/>
      <c r="S78" s="2"/>
      <c r="T78" s="2"/>
      <c r="U78" s="2"/>
      <c r="V78" s="2"/>
      <c r="W78" s="2"/>
      <c r="X78" s="2"/>
    </row>
    <row r="79" spans="3:24" x14ac:dyDescent="0.15">
      <c r="C79" s="2"/>
      <c r="D79" s="2"/>
      <c r="R79" s="2"/>
      <c r="S79" s="2"/>
      <c r="T79" s="2"/>
      <c r="U79" s="2"/>
      <c r="V79" s="2"/>
      <c r="W79" s="2"/>
      <c r="X79" s="2"/>
    </row>
    <row r="80" spans="3:24"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3" s="2" customFormat="1" x14ac:dyDescent="0.15"/>
    <row r="104" s="2" customFormat="1" x14ac:dyDescent="0.15"/>
    <row r="105"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9" s="2" customFormat="1" x14ac:dyDescent="0.15"/>
    <row r="120" s="2" customFormat="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2" s="2" customFormat="1" x14ac:dyDescent="0.15"/>
    <row r="133" s="2" customFormat="1" x14ac:dyDescent="0.15"/>
    <row r="134" s="2" customFormat="1" x14ac:dyDescent="0.15"/>
    <row r="135" s="2" customFormat="1" x14ac:dyDescent="0.15"/>
    <row r="136" s="2" customFormat="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8" s="2" customFormat="1" x14ac:dyDescent="0.15"/>
    <row r="149" s="2" customFormat="1" x14ac:dyDescent="0.15"/>
    <row r="150" s="2" customFormat="1" x14ac:dyDescent="0.15"/>
    <row r="151" s="2" customFormat="1" x14ac:dyDescent="0.15"/>
    <row r="152" s="2" customFormat="1" x14ac:dyDescent="0.15"/>
    <row r="153" s="2" customFormat="1" x14ac:dyDescent="0.15"/>
    <row r="154" s="2" customFormat="1" x14ac:dyDescent="0.15"/>
    <row r="155" s="2" customFormat="1" x14ac:dyDescent="0.15"/>
    <row r="156" s="2" customFormat="1" x14ac:dyDescent="0.15"/>
    <row r="157" s="2" customFormat="1" x14ac:dyDescent="0.15"/>
    <row r="158" s="2" customFormat="1" x14ac:dyDescent="0.15"/>
    <row r="159" s="2" customFormat="1" x14ac:dyDescent="0.15"/>
    <row r="160" s="2" customFormat="1" x14ac:dyDescent="0.15"/>
    <row r="161" s="2" customFormat="1" x14ac:dyDescent="0.15"/>
    <row r="162" s="2" customFormat="1" x14ac:dyDescent="0.15"/>
    <row r="163" s="2" customFormat="1" x14ac:dyDescent="0.15"/>
    <row r="164" s="2" customFormat="1" x14ac:dyDescent="0.15"/>
    <row r="165" s="2" customFormat="1" x14ac:dyDescent="0.15"/>
    <row r="166" s="2" customFormat="1" x14ac:dyDescent="0.15"/>
    <row r="167" s="2" customFormat="1" x14ac:dyDescent="0.15"/>
    <row r="168" s="2" customFormat="1" x14ac:dyDescent="0.15"/>
    <row r="169" s="2" customFormat="1" x14ac:dyDescent="0.15"/>
    <row r="170" s="2" customFormat="1" x14ac:dyDescent="0.15"/>
    <row r="171" s="2" customFormat="1" x14ac:dyDescent="0.15"/>
    <row r="172" s="2" customFormat="1" x14ac:dyDescent="0.15"/>
    <row r="173" s="2" customFormat="1" x14ac:dyDescent="0.15"/>
    <row r="174" s="2" customFormat="1" x14ac:dyDescent="0.15"/>
    <row r="175" s="2" customFormat="1" x14ac:dyDescent="0.15"/>
    <row r="176" s="2" customFormat="1" x14ac:dyDescent="0.15"/>
    <row r="177" s="2" customFormat="1" x14ac:dyDescent="0.15"/>
    <row r="178" s="2" customFormat="1" x14ac:dyDescent="0.15"/>
    <row r="179" s="2" customFormat="1" x14ac:dyDescent="0.15"/>
    <row r="180" s="2" customFormat="1" x14ac:dyDescent="0.15"/>
    <row r="182" s="2" customFormat="1" x14ac:dyDescent="0.15"/>
    <row r="183" s="2" customFormat="1" x14ac:dyDescent="0.15"/>
    <row r="184" s="2" customFormat="1" x14ac:dyDescent="0.15"/>
    <row r="185" s="2" customFormat="1" x14ac:dyDescent="0.15"/>
    <row r="186" s="2" customFormat="1" x14ac:dyDescent="0.15"/>
    <row r="187" s="2" customFormat="1" x14ac:dyDescent="0.15"/>
    <row r="188" s="2" customFormat="1" x14ac:dyDescent="0.15"/>
    <row r="189" s="2" customFormat="1" x14ac:dyDescent="0.15"/>
    <row r="190" s="2" customFormat="1" x14ac:dyDescent="0.15"/>
    <row r="191" s="2" customFormat="1" x14ac:dyDescent="0.15"/>
    <row r="192" s="2" customFormat="1" x14ac:dyDescent="0.15"/>
    <row r="193" s="2" customFormat="1" x14ac:dyDescent="0.15"/>
    <row r="194" s="2" customFormat="1" x14ac:dyDescent="0.15"/>
    <row r="195" s="2" customFormat="1" x14ac:dyDescent="0.15"/>
    <row r="196" s="2" customFormat="1" x14ac:dyDescent="0.15"/>
    <row r="197" s="2" customFormat="1" x14ac:dyDescent="0.15"/>
    <row r="199" s="2" customFormat="1" x14ac:dyDescent="0.15"/>
    <row r="200" s="2" customFormat="1" x14ac:dyDescent="0.15"/>
    <row r="202" s="2" customFormat="1" x14ac:dyDescent="0.15"/>
    <row r="203" s="2" customFormat="1" x14ac:dyDescent="0.15"/>
    <row r="204" s="2" customFormat="1" x14ac:dyDescent="0.15"/>
    <row r="205" s="2" customFormat="1" x14ac:dyDescent="0.15"/>
    <row r="206" s="2" customFormat="1" x14ac:dyDescent="0.15"/>
    <row r="207" s="2" customFormat="1" x14ac:dyDescent="0.15"/>
    <row r="208" s="2" customFormat="1" x14ac:dyDescent="0.15"/>
    <row r="209" x14ac:dyDescent="0.15"/>
  </sheetData>
  <sheetProtection formatCells="0" formatColumns="0" formatRows="0"/>
  <mergeCells count="83">
    <mergeCell ref="N27:P27"/>
    <mergeCell ref="B27:E27"/>
    <mergeCell ref="F27:G27"/>
    <mergeCell ref="H27:I27"/>
    <mergeCell ref="J27:K27"/>
    <mergeCell ref="L27:M27"/>
    <mergeCell ref="K42:L42"/>
    <mergeCell ref="H46:Q46"/>
    <mergeCell ref="N28:P28"/>
    <mergeCell ref="N24:P25"/>
    <mergeCell ref="N26:P26"/>
    <mergeCell ref="L25:M25"/>
    <mergeCell ref="F38:H38"/>
    <mergeCell ref="B43:F45"/>
    <mergeCell ref="H43:Q43"/>
    <mergeCell ref="H44:L44"/>
    <mergeCell ref="M44:Q44"/>
    <mergeCell ref="H45:L45"/>
    <mergeCell ref="M45:Q45"/>
    <mergeCell ref="B38:E38"/>
    <mergeCell ref="B34:E34"/>
    <mergeCell ref="F34:H34"/>
    <mergeCell ref="B26:E26"/>
    <mergeCell ref="F26:G26"/>
    <mergeCell ref="H26:I26"/>
    <mergeCell ref="J26:K26"/>
    <mergeCell ref="L26:M26"/>
    <mergeCell ref="H20:I20"/>
    <mergeCell ref="J20:K20"/>
    <mergeCell ref="F19:G19"/>
    <mergeCell ref="H19:I19"/>
    <mergeCell ref="J24:M24"/>
    <mergeCell ref="L19:M19"/>
    <mergeCell ref="L15:N15"/>
    <mergeCell ref="B16:E17"/>
    <mergeCell ref="F16:I16"/>
    <mergeCell ref="L17:M17"/>
    <mergeCell ref="J16:M16"/>
    <mergeCell ref="J17:K17"/>
    <mergeCell ref="N16:P17"/>
    <mergeCell ref="F17:G17"/>
    <mergeCell ref="H17:I17"/>
    <mergeCell ref="M1:Q1"/>
    <mergeCell ref="B3:Q3"/>
    <mergeCell ref="B5:Q5"/>
    <mergeCell ref="B7:Q8"/>
    <mergeCell ref="B13:C13"/>
    <mergeCell ref="D13:E13"/>
    <mergeCell ref="B11:Q11"/>
    <mergeCell ref="B10:C10"/>
    <mergeCell ref="D10:Q10"/>
    <mergeCell ref="M47:Q47"/>
    <mergeCell ref="M48:Q48"/>
    <mergeCell ref="B50:Q50"/>
    <mergeCell ref="B51:Q51"/>
    <mergeCell ref="F18:G18"/>
    <mergeCell ref="H18:I18"/>
    <mergeCell ref="N39:P39"/>
    <mergeCell ref="N38:P38"/>
    <mergeCell ref="J38:M38"/>
    <mergeCell ref="J39:M39"/>
    <mergeCell ref="L20:M20"/>
    <mergeCell ref="N18:P18"/>
    <mergeCell ref="N19:P19"/>
    <mergeCell ref="N21:P21"/>
    <mergeCell ref="N20:P20"/>
    <mergeCell ref="L18:M18"/>
    <mergeCell ref="J18:K18"/>
    <mergeCell ref="B18:E18"/>
    <mergeCell ref="B19:E19"/>
    <mergeCell ref="B20:E20"/>
    <mergeCell ref="B33:E33"/>
    <mergeCell ref="F33:H33"/>
    <mergeCell ref="B30:C30"/>
    <mergeCell ref="D30:Q30"/>
    <mergeCell ref="B31:Q31"/>
    <mergeCell ref="J19:K19"/>
    <mergeCell ref="B24:E25"/>
    <mergeCell ref="F24:I24"/>
    <mergeCell ref="F25:G25"/>
    <mergeCell ref="H25:I25"/>
    <mergeCell ref="J25:K25"/>
    <mergeCell ref="F20:G20"/>
  </mergeCells>
  <phoneticPr fontId="21"/>
  <conditionalFormatting sqref="B3:Q3">
    <cfRule type="containsText" dxfId="1" priority="2" operator="containsText" text="してください">
      <formula>NOT(ISERROR(SEARCH("してください",B3)))</formula>
    </cfRule>
  </conditionalFormatting>
  <dataValidations count="1">
    <dataValidation type="list" allowBlank="1" showInputMessage="1" showErrorMessage="1" sqref="F34:H34" xr:uid="{A7116FB7-C7FD-464A-9D1E-BFF3A34F3CC2}">
      <formula1>医療貸付</formula1>
    </dataValidation>
  </dataValidations>
  <printOptions horizontalCentered="1"/>
  <pageMargins left="0.70866141732283472" right="0.70866141732283472" top="0.19685039370078741" bottom="0.19685039370078741" header="0.31496062992125984" footer="0.31496062992125984"/>
  <pageSetup paperSize="9" scale="60" orientation="portrait" cellComments="asDisplayed" r:id="rId1"/>
  <rowBreaks count="1" manualBreakCount="1">
    <brk id="29" min="1" max="16" man="1"/>
  </rowBreaks>
  <drawing r:id="rId2"/>
  <legacyDrawing r:id="rId3"/>
  <controls>
    <mc:AlternateContent xmlns:mc="http://schemas.openxmlformats.org/markup-compatibility/2006">
      <mc:Choice Requires="x14">
        <control shapeId="63489" r:id="rId4" name="CheckBox1">
          <controlPr defaultSize="0" autoLine="0" r:id="rId5">
            <anchor moveWithCells="1">
              <from>
                <xdr:col>0</xdr:col>
                <xdr:colOff>0</xdr:colOff>
                <xdr:row>109</xdr:row>
                <xdr:rowOff>0</xdr:rowOff>
              </from>
              <to>
                <xdr:col>1</xdr:col>
                <xdr:colOff>57150</xdr:colOff>
                <xdr:row>109</xdr:row>
                <xdr:rowOff>180975</xdr:rowOff>
              </to>
            </anchor>
          </controlPr>
        </control>
      </mc:Choice>
      <mc:Fallback>
        <control shapeId="63489" r:id="rId4" name="CheckBox1"/>
      </mc:Fallback>
    </mc:AlternateContent>
    <mc:AlternateContent xmlns:mc="http://schemas.openxmlformats.org/markup-compatibility/2006">
      <mc:Choice Requires="x14">
        <control shapeId="63490" r:id="rId6" name="CheckBox2">
          <controlPr defaultSize="0" autoLine="0" r:id="rId5">
            <anchor moveWithCells="1">
              <from>
                <xdr:col>0</xdr:col>
                <xdr:colOff>0</xdr:colOff>
                <xdr:row>109</xdr:row>
                <xdr:rowOff>0</xdr:rowOff>
              </from>
              <to>
                <xdr:col>1</xdr:col>
                <xdr:colOff>57150</xdr:colOff>
                <xdr:row>109</xdr:row>
                <xdr:rowOff>180975</xdr:rowOff>
              </to>
            </anchor>
          </controlPr>
        </control>
      </mc:Choice>
      <mc:Fallback>
        <control shapeId="63490" r:id="rId6" name="CheckBox2"/>
      </mc:Fallback>
    </mc:AlternateContent>
    <mc:AlternateContent xmlns:mc="http://schemas.openxmlformats.org/markup-compatibility/2006">
      <mc:Choice Requires="x14">
        <control shapeId="63491" r:id="rId7" name="CheckBox3">
          <controlPr defaultSize="0" autoLine="0" r:id="rId8">
            <anchor moveWithCells="1">
              <from>
                <xdr:col>0</xdr:col>
                <xdr:colOff>0</xdr:colOff>
                <xdr:row>109</xdr:row>
                <xdr:rowOff>0</xdr:rowOff>
              </from>
              <to>
                <xdr:col>1</xdr:col>
                <xdr:colOff>57150</xdr:colOff>
                <xdr:row>109</xdr:row>
                <xdr:rowOff>180975</xdr:rowOff>
              </to>
            </anchor>
          </controlPr>
        </control>
      </mc:Choice>
      <mc:Fallback>
        <control shapeId="63491" r:id="rId7" name="CheckBox3"/>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E4BB4EC5-4AB4-4B8E-BBC1-76B6F7C3AEB4}">
          <x14:formula1>
            <xm:f>作業リスト!$E$2:$E$3</xm:f>
          </x14:formula1>
          <xm:sqref>D13:E13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0A382-A1B2-430C-904A-FA7FA4E60FA6}">
  <sheetPr codeName="Sheet11"/>
  <dimension ref="A1:Y177"/>
  <sheetViews>
    <sheetView view="pageBreakPreview" zoomScale="70" zoomScaleNormal="100" zoomScaleSheetLayoutView="70" workbookViewId="0">
      <pane ySplit="4" topLeftCell="A5" activePane="bottomLeft" state="frozen"/>
      <selection pane="bottomLeft" activeCell="D14" sqref="D14:E14"/>
    </sheetView>
  </sheetViews>
  <sheetFormatPr defaultColWidth="0" defaultRowHeight="17.25" customHeight="1" zeroHeight="1" x14ac:dyDescent="0.15"/>
  <cols>
    <col min="1" max="1" width="1.25" style="2" customWidth="1"/>
    <col min="2" max="2" width="7.625" style="2" customWidth="1"/>
    <col min="3" max="4" width="7.625" style="3" customWidth="1"/>
    <col min="5" max="17" width="7.625" style="2" customWidth="1"/>
    <col min="18" max="24" width="9" style="25" customWidth="1"/>
    <col min="25" max="25" width="0" style="2" hidden="1" customWidth="1"/>
    <col min="26" max="16384" width="9" style="2" hidden="1"/>
  </cols>
  <sheetData>
    <row r="1" spans="2:18" ht="25.15" customHeight="1" x14ac:dyDescent="0.15">
      <c r="M1" s="88" t="s">
        <v>86</v>
      </c>
      <c r="N1" s="89"/>
      <c r="O1" s="89"/>
      <c r="P1" s="89"/>
      <c r="Q1" s="90"/>
    </row>
    <row r="2" spans="2:18" ht="9.9499999999999993" customHeight="1" x14ac:dyDescent="0.15">
      <c r="M2" s="1"/>
      <c r="N2" s="1"/>
      <c r="O2" s="1"/>
      <c r="P2" s="1"/>
      <c r="Q2" s="1"/>
    </row>
    <row r="3" spans="2:18" ht="18.75" x14ac:dyDescent="0.15">
      <c r="B3" s="91" t="s">
        <v>85</v>
      </c>
      <c r="C3" s="91"/>
      <c r="D3" s="91"/>
      <c r="E3" s="91"/>
      <c r="F3" s="91"/>
      <c r="G3" s="91"/>
      <c r="H3" s="91"/>
      <c r="I3" s="91"/>
      <c r="J3" s="91"/>
      <c r="K3" s="91"/>
      <c r="L3" s="91"/>
      <c r="M3" s="91"/>
      <c r="N3" s="91"/>
      <c r="O3" s="91"/>
      <c r="P3" s="91"/>
      <c r="Q3" s="91"/>
    </row>
    <row r="4" spans="2:18" ht="9.9499999999999993" customHeight="1" x14ac:dyDescent="0.15">
      <c r="B4" s="17"/>
      <c r="C4" s="17"/>
      <c r="D4" s="17"/>
      <c r="E4" s="17"/>
      <c r="F4" s="17"/>
      <c r="G4" s="17"/>
      <c r="H4" s="17"/>
      <c r="I4" s="17"/>
      <c r="J4" s="17"/>
      <c r="K4" s="17"/>
      <c r="L4" s="17"/>
      <c r="M4" s="17"/>
      <c r="N4" s="17"/>
      <c r="O4" s="17"/>
      <c r="P4" s="17"/>
      <c r="Q4" s="17"/>
    </row>
    <row r="5" spans="2:18" ht="54.95" customHeight="1" x14ac:dyDescent="0.15">
      <c r="B5" s="92" t="s">
        <v>76</v>
      </c>
      <c r="C5" s="92"/>
      <c r="D5" s="92"/>
      <c r="E5" s="92"/>
      <c r="F5" s="92"/>
      <c r="G5" s="92"/>
      <c r="H5" s="92"/>
      <c r="I5" s="92"/>
      <c r="J5" s="92"/>
      <c r="K5" s="92"/>
      <c r="L5" s="92"/>
      <c r="M5" s="92"/>
      <c r="N5" s="92"/>
      <c r="O5" s="92"/>
      <c r="P5" s="92"/>
      <c r="Q5" s="92"/>
    </row>
    <row r="6" spans="2:18" ht="7.5" customHeight="1" x14ac:dyDescent="0.15"/>
    <row r="7" spans="2:18" ht="35.1" customHeight="1" x14ac:dyDescent="0.15">
      <c r="B7" s="93" t="s">
        <v>61</v>
      </c>
      <c r="C7" s="93"/>
      <c r="D7" s="93"/>
      <c r="E7" s="93"/>
      <c r="F7" s="93"/>
      <c r="G7" s="93"/>
      <c r="H7" s="93"/>
      <c r="I7" s="93"/>
      <c r="J7" s="93"/>
      <c r="K7" s="93"/>
      <c r="L7" s="93"/>
      <c r="M7" s="93"/>
      <c r="N7" s="93"/>
      <c r="O7" s="93"/>
      <c r="P7" s="93"/>
      <c r="Q7" s="93"/>
    </row>
    <row r="8" spans="2:18" ht="35.1" customHeight="1" x14ac:dyDescent="0.15">
      <c r="B8" s="93"/>
      <c r="C8" s="93"/>
      <c r="D8" s="93"/>
      <c r="E8" s="93"/>
      <c r="F8" s="93"/>
      <c r="G8" s="93"/>
      <c r="H8" s="93"/>
      <c r="I8" s="93"/>
      <c r="J8" s="93"/>
      <c r="K8" s="93"/>
      <c r="L8" s="93"/>
      <c r="M8" s="93"/>
      <c r="N8" s="93"/>
      <c r="O8" s="93"/>
      <c r="P8" s="93"/>
      <c r="Q8" s="93"/>
    </row>
    <row r="9" spans="2:18" ht="9" customHeight="1" x14ac:dyDescent="0.15">
      <c r="B9" s="41"/>
      <c r="C9" s="41"/>
      <c r="D9" s="41"/>
      <c r="E9" s="41"/>
      <c r="F9" s="41"/>
      <c r="G9" s="41"/>
      <c r="H9" s="41"/>
      <c r="I9" s="41"/>
      <c r="J9" s="41"/>
      <c r="K9" s="41"/>
      <c r="L9" s="41"/>
      <c r="M9" s="41"/>
      <c r="N9" s="41"/>
      <c r="O9" s="41"/>
      <c r="P9" s="41"/>
      <c r="Q9" s="41"/>
    </row>
    <row r="10" spans="2:18" ht="15" customHeight="1" thickBot="1" x14ac:dyDescent="0.2"/>
    <row r="11" spans="2:18" ht="45" customHeight="1" thickBot="1" x14ac:dyDescent="0.2">
      <c r="B11" s="61" t="s">
        <v>32</v>
      </c>
      <c r="C11" s="62"/>
      <c r="D11" s="63" t="s">
        <v>34</v>
      </c>
      <c r="E11" s="63"/>
      <c r="F11" s="63"/>
      <c r="G11" s="63"/>
      <c r="H11" s="63"/>
      <c r="I11" s="63"/>
      <c r="J11" s="63"/>
      <c r="K11" s="63"/>
      <c r="L11" s="63"/>
      <c r="M11" s="63"/>
      <c r="N11" s="63"/>
      <c r="O11" s="63"/>
      <c r="P11" s="63"/>
      <c r="Q11" s="64"/>
      <c r="R11" s="25" t="s">
        <v>60</v>
      </c>
    </row>
    <row r="12" spans="2:18" ht="63.75" customHeight="1" x14ac:dyDescent="0.15">
      <c r="B12" s="98" t="s">
        <v>57</v>
      </c>
      <c r="C12" s="98"/>
      <c r="D12" s="98"/>
      <c r="E12" s="98"/>
      <c r="F12" s="98"/>
      <c r="G12" s="98"/>
      <c r="H12" s="98"/>
      <c r="I12" s="98"/>
      <c r="J12" s="98"/>
      <c r="K12" s="98"/>
      <c r="L12" s="98"/>
      <c r="M12" s="98"/>
      <c r="N12" s="98"/>
      <c r="O12" s="98"/>
      <c r="P12" s="98"/>
      <c r="Q12" s="98"/>
    </row>
    <row r="13" spans="2:18" ht="5.25" customHeight="1" x14ac:dyDescent="0.15">
      <c r="C13" s="4"/>
      <c r="D13" s="4"/>
    </row>
    <row r="14" spans="2:18" ht="27.75" customHeight="1" x14ac:dyDescent="0.15">
      <c r="B14" s="94" t="s">
        <v>36</v>
      </c>
      <c r="C14" s="95"/>
      <c r="D14" s="142"/>
      <c r="E14" s="143"/>
      <c r="R14" s="25" t="s">
        <v>50</v>
      </c>
    </row>
    <row r="15" spans="2:18" ht="24.75" customHeight="1" x14ac:dyDescent="0.15">
      <c r="C15" s="4"/>
      <c r="D15" s="4"/>
      <c r="Q15" s="21" t="s">
        <v>23</v>
      </c>
    </row>
    <row r="16" spans="2:18" ht="50.1" customHeight="1" x14ac:dyDescent="0.15">
      <c r="B16" s="144"/>
      <c r="C16" s="144"/>
      <c r="D16" s="144"/>
      <c r="E16" s="144"/>
      <c r="F16" s="145" t="s">
        <v>27</v>
      </c>
      <c r="G16" s="146"/>
      <c r="H16" s="147"/>
      <c r="I16" s="145" t="s">
        <v>28</v>
      </c>
      <c r="J16" s="146"/>
      <c r="K16" s="147"/>
      <c r="L16" s="148" t="s">
        <v>29</v>
      </c>
      <c r="M16" s="149"/>
      <c r="N16" s="150"/>
      <c r="O16" s="148" t="s">
        <v>37</v>
      </c>
      <c r="P16" s="149"/>
      <c r="Q16" s="150"/>
    </row>
    <row r="17" spans="2:18" ht="25.5" customHeight="1" x14ac:dyDescent="0.15">
      <c r="B17" s="144"/>
      <c r="C17" s="144"/>
      <c r="D17" s="144"/>
      <c r="E17" s="144"/>
      <c r="F17" s="157" t="s">
        <v>0</v>
      </c>
      <c r="G17" s="158"/>
      <c r="H17" s="159"/>
      <c r="I17" s="157" t="s">
        <v>1</v>
      </c>
      <c r="J17" s="158"/>
      <c r="K17" s="159"/>
      <c r="L17" s="151"/>
      <c r="M17" s="152"/>
      <c r="N17" s="153"/>
      <c r="O17" s="151"/>
      <c r="P17" s="152"/>
      <c r="Q17" s="153"/>
    </row>
    <row r="18" spans="2:18" ht="25.5" customHeight="1" x14ac:dyDescent="0.15">
      <c r="B18" s="144"/>
      <c r="C18" s="144"/>
      <c r="D18" s="144"/>
      <c r="E18" s="144"/>
      <c r="F18" s="160" t="s">
        <v>77</v>
      </c>
      <c r="G18" s="161"/>
      <c r="H18" s="162"/>
      <c r="I18" s="160" t="s">
        <v>77</v>
      </c>
      <c r="J18" s="161"/>
      <c r="K18" s="162"/>
      <c r="L18" s="154"/>
      <c r="M18" s="155"/>
      <c r="N18" s="156"/>
      <c r="O18" s="154"/>
      <c r="P18" s="155"/>
      <c r="Q18" s="156"/>
      <c r="R18" s="25" t="s">
        <v>51</v>
      </c>
    </row>
    <row r="19" spans="2:18" ht="21.4" customHeight="1" x14ac:dyDescent="0.15">
      <c r="B19" s="177" t="s">
        <v>26</v>
      </c>
      <c r="C19" s="178"/>
      <c r="D19" s="178"/>
      <c r="E19" s="179"/>
      <c r="F19" s="180"/>
      <c r="G19" s="181"/>
      <c r="H19" s="182"/>
      <c r="I19" s="180"/>
      <c r="J19" s="181"/>
      <c r="K19" s="182"/>
      <c r="L19" s="183" t="str">
        <f>IFERROR(F19/I19,"")</f>
        <v/>
      </c>
      <c r="M19" s="184"/>
      <c r="N19" s="185"/>
      <c r="O19" s="164" t="str">
        <f>IF(F19="","",F19-I19)</f>
        <v/>
      </c>
      <c r="P19" s="165"/>
      <c r="Q19" s="166"/>
    </row>
    <row r="20" spans="2:18" ht="21.4" customHeight="1" x14ac:dyDescent="0.15">
      <c r="B20" s="167" t="s">
        <v>2</v>
      </c>
      <c r="C20" s="167"/>
      <c r="D20" s="167"/>
      <c r="E20" s="167"/>
      <c r="F20" s="168"/>
      <c r="G20" s="169"/>
      <c r="H20" s="170"/>
      <c r="I20" s="168"/>
      <c r="J20" s="169"/>
      <c r="K20" s="170"/>
      <c r="L20" s="171" t="str">
        <f t="shared" ref="L20:L22" si="0">IFERROR(F20/I20,"")</f>
        <v/>
      </c>
      <c r="M20" s="172"/>
      <c r="N20" s="173"/>
      <c r="O20" s="174" t="str">
        <f t="shared" ref="O20:O22" si="1">IF(F20="","",F20-I20)</f>
        <v/>
      </c>
      <c r="P20" s="175"/>
      <c r="Q20" s="176"/>
    </row>
    <row r="21" spans="2:18" ht="21.4" customHeight="1" thickBot="1" x14ac:dyDescent="0.2">
      <c r="B21" s="186" t="s">
        <v>3</v>
      </c>
      <c r="C21" s="186"/>
      <c r="D21" s="186"/>
      <c r="E21" s="186"/>
      <c r="F21" s="187"/>
      <c r="G21" s="188"/>
      <c r="H21" s="189"/>
      <c r="I21" s="187"/>
      <c r="J21" s="188"/>
      <c r="K21" s="189"/>
      <c r="L21" s="190" t="str">
        <f t="shared" si="0"/>
        <v/>
      </c>
      <c r="M21" s="191"/>
      <c r="N21" s="192"/>
      <c r="O21" s="193" t="str">
        <f t="shared" si="1"/>
        <v/>
      </c>
      <c r="P21" s="194"/>
      <c r="Q21" s="195"/>
    </row>
    <row r="22" spans="2:18" ht="21.4" customHeight="1" thickTop="1" thickBot="1" x14ac:dyDescent="0.2">
      <c r="B22" s="196" t="s">
        <v>4</v>
      </c>
      <c r="C22" s="196"/>
      <c r="D22" s="196"/>
      <c r="E22" s="196"/>
      <c r="F22" s="197" t="str">
        <f>IF(F19="","",F19-F20-F21)</f>
        <v/>
      </c>
      <c r="G22" s="198"/>
      <c r="H22" s="199"/>
      <c r="I22" s="197" t="str">
        <f>IF(I19="","",I19-I20-I21)</f>
        <v/>
      </c>
      <c r="J22" s="198"/>
      <c r="K22" s="199"/>
      <c r="L22" s="200" t="str">
        <f t="shared" si="0"/>
        <v/>
      </c>
      <c r="M22" s="201"/>
      <c r="N22" s="201"/>
      <c r="O22" s="202" t="str">
        <f t="shared" si="1"/>
        <v/>
      </c>
      <c r="P22" s="203"/>
      <c r="Q22" s="204"/>
    </row>
    <row r="23" spans="2:18" ht="23.45" customHeight="1" thickTop="1" thickBot="1" x14ac:dyDescent="0.2">
      <c r="C23" s="4"/>
      <c r="D23" s="4"/>
      <c r="E23" s="5"/>
      <c r="F23" s="5"/>
      <c r="G23" s="5"/>
      <c r="H23" s="6"/>
      <c r="I23" s="6"/>
      <c r="J23" s="6"/>
      <c r="K23" s="6"/>
      <c r="L23" s="6"/>
      <c r="M23" s="6"/>
      <c r="N23" s="24" t="s">
        <v>25</v>
      </c>
      <c r="O23" s="205" t="str">
        <f>IF(O22="","",IF(O22&lt;=0,"融資対象外","要件1クリア"))</f>
        <v/>
      </c>
      <c r="P23" s="206"/>
      <c r="Q23" s="207"/>
    </row>
    <row r="24" spans="2:18" ht="10.5" customHeight="1" thickTop="1" x14ac:dyDescent="0.15">
      <c r="C24" s="4"/>
      <c r="D24" s="4"/>
      <c r="E24" s="5"/>
      <c r="F24" s="5"/>
      <c r="G24" s="5"/>
      <c r="H24" s="6"/>
      <c r="I24" s="6"/>
      <c r="J24" s="6"/>
      <c r="K24" s="6"/>
      <c r="L24" s="6"/>
      <c r="M24" s="6"/>
      <c r="N24" s="6"/>
      <c r="O24" s="7"/>
      <c r="P24" s="7"/>
      <c r="Q24" s="7"/>
    </row>
    <row r="25" spans="2:18" ht="42" customHeight="1" x14ac:dyDescent="0.15">
      <c r="B25" s="208" t="s">
        <v>49</v>
      </c>
      <c r="C25" s="209"/>
      <c r="D25" s="209"/>
      <c r="E25" s="209"/>
      <c r="F25" s="209"/>
      <c r="G25" s="209"/>
      <c r="H25" s="209"/>
      <c r="I25" s="209"/>
      <c r="J25" s="209"/>
      <c r="K25" s="209"/>
      <c r="L25" s="209"/>
      <c r="M25" s="209"/>
      <c r="N25" s="209"/>
      <c r="O25" s="210"/>
    </row>
    <row r="26" spans="2:18" ht="42" customHeight="1" x14ac:dyDescent="0.15">
      <c r="B26" s="211"/>
      <c r="C26" s="212"/>
      <c r="D26" s="212"/>
      <c r="E26" s="212"/>
      <c r="F26" s="212"/>
      <c r="G26" s="212"/>
      <c r="H26" s="212"/>
      <c r="I26" s="212"/>
      <c r="J26" s="212"/>
      <c r="K26" s="212"/>
      <c r="L26" s="212"/>
      <c r="M26" s="212"/>
      <c r="N26" s="212"/>
      <c r="O26" s="213"/>
    </row>
    <row r="27" spans="2:18" ht="42" customHeight="1" x14ac:dyDescent="0.15">
      <c r="B27" s="214"/>
      <c r="C27" s="215"/>
      <c r="D27" s="215"/>
      <c r="E27" s="215"/>
      <c r="F27" s="215"/>
      <c r="G27" s="215"/>
      <c r="H27" s="215"/>
      <c r="I27" s="215"/>
      <c r="J27" s="215"/>
      <c r="K27" s="215"/>
      <c r="L27" s="215"/>
      <c r="M27" s="215"/>
      <c r="N27" s="215"/>
      <c r="O27" s="216"/>
    </row>
    <row r="28" spans="2:18" ht="11.25" customHeight="1" x14ac:dyDescent="0.15">
      <c r="B28" s="13"/>
      <c r="C28" s="13"/>
      <c r="D28" s="13"/>
      <c r="E28" s="13"/>
      <c r="F28" s="13"/>
      <c r="G28" s="13"/>
      <c r="H28" s="13"/>
      <c r="I28" s="13"/>
      <c r="J28" s="13"/>
      <c r="K28" s="13"/>
      <c r="L28" s="14"/>
      <c r="M28" s="15"/>
      <c r="N28" s="15"/>
      <c r="O28" s="15"/>
      <c r="P28" s="15"/>
      <c r="Q28" s="15"/>
    </row>
    <row r="29" spans="2:18" ht="27.75" customHeight="1" x14ac:dyDescent="0.15">
      <c r="B29" s="217" t="s">
        <v>48</v>
      </c>
      <c r="C29" s="217"/>
      <c r="D29" s="217"/>
      <c r="E29" s="217"/>
      <c r="F29" s="217"/>
      <c r="G29" s="217"/>
      <c r="H29" s="217"/>
      <c r="I29" s="217"/>
      <c r="J29" s="217"/>
      <c r="K29" s="217"/>
      <c r="L29" s="217"/>
      <c r="M29" s="217"/>
      <c r="N29" s="217"/>
      <c r="O29" s="217"/>
      <c r="P29" s="217"/>
      <c r="Q29" s="217"/>
    </row>
    <row r="30" spans="2:18" ht="39.950000000000003" customHeight="1" x14ac:dyDescent="0.15">
      <c r="B30" s="218"/>
      <c r="C30" s="219"/>
      <c r="D30" s="219"/>
      <c r="E30" s="219"/>
      <c r="F30" s="219"/>
      <c r="G30" s="219"/>
      <c r="H30" s="219"/>
      <c r="I30" s="219"/>
      <c r="J30" s="219"/>
      <c r="K30" s="219"/>
      <c r="L30" s="219"/>
      <c r="M30" s="219"/>
      <c r="N30" s="219"/>
      <c r="O30" s="219"/>
      <c r="P30" s="219"/>
      <c r="Q30" s="220"/>
      <c r="R30" s="25" t="s">
        <v>52</v>
      </c>
    </row>
    <row r="31" spans="2:18" ht="20.25" customHeight="1" x14ac:dyDescent="0.15">
      <c r="B31" s="221"/>
      <c r="C31" s="222"/>
      <c r="D31" s="222"/>
      <c r="E31" s="222"/>
      <c r="F31" s="222"/>
      <c r="G31" s="222"/>
      <c r="H31" s="222"/>
      <c r="I31" s="222"/>
      <c r="J31" s="222"/>
      <c r="K31" s="222"/>
      <c r="L31" s="222"/>
      <c r="M31" s="222"/>
      <c r="N31" s="222"/>
      <c r="O31" s="222"/>
      <c r="P31" s="222"/>
      <c r="Q31" s="223"/>
    </row>
    <row r="32" spans="2:18" ht="20.25" customHeight="1" x14ac:dyDescent="0.15">
      <c r="B32" s="221"/>
      <c r="C32" s="222"/>
      <c r="D32" s="222"/>
      <c r="E32" s="222"/>
      <c r="F32" s="222"/>
      <c r="G32" s="222"/>
      <c r="H32" s="222"/>
      <c r="I32" s="222"/>
      <c r="J32" s="222"/>
      <c r="K32" s="222"/>
      <c r="L32" s="222"/>
      <c r="M32" s="222"/>
      <c r="N32" s="222"/>
      <c r="O32" s="222"/>
      <c r="P32" s="222"/>
      <c r="Q32" s="223"/>
    </row>
    <row r="33" spans="2:18" x14ac:dyDescent="0.15">
      <c r="B33" s="221"/>
      <c r="C33" s="222"/>
      <c r="D33" s="222"/>
      <c r="E33" s="222"/>
      <c r="F33" s="222"/>
      <c r="G33" s="222"/>
      <c r="H33" s="222"/>
      <c r="I33" s="222"/>
      <c r="J33" s="222"/>
      <c r="K33" s="222"/>
      <c r="L33" s="222"/>
      <c r="M33" s="222"/>
      <c r="N33" s="222"/>
      <c r="O33" s="222"/>
      <c r="P33" s="222"/>
      <c r="Q33" s="223"/>
    </row>
    <row r="34" spans="2:18" x14ac:dyDescent="0.15">
      <c r="B34" s="224"/>
      <c r="C34" s="225"/>
      <c r="D34" s="225"/>
      <c r="E34" s="225"/>
      <c r="F34" s="225"/>
      <c r="G34" s="225"/>
      <c r="H34" s="225"/>
      <c r="I34" s="225"/>
      <c r="J34" s="225"/>
      <c r="K34" s="225"/>
      <c r="L34" s="225"/>
      <c r="M34" s="225"/>
      <c r="N34" s="225"/>
      <c r="O34" s="225"/>
      <c r="P34" s="225"/>
      <c r="Q34" s="226"/>
    </row>
    <row r="35" spans="2:18" ht="33" customHeight="1" thickBot="1" x14ac:dyDescent="0.2">
      <c r="B35" s="163"/>
      <c r="C35" s="163"/>
      <c r="D35" s="163"/>
      <c r="E35" s="163"/>
      <c r="F35" s="163"/>
      <c r="G35" s="163"/>
      <c r="H35" s="163"/>
      <c r="I35" s="163"/>
      <c r="J35" s="163"/>
      <c r="K35" s="163"/>
      <c r="L35" s="163"/>
      <c r="M35" s="163"/>
      <c r="N35" s="163"/>
      <c r="O35" s="163"/>
      <c r="P35" s="163"/>
      <c r="Q35" s="163"/>
    </row>
    <row r="36" spans="2:18" ht="45" customHeight="1" thickBot="1" x14ac:dyDescent="0.2">
      <c r="B36" s="61" t="s">
        <v>33</v>
      </c>
      <c r="C36" s="62"/>
      <c r="D36" s="63" t="s">
        <v>62</v>
      </c>
      <c r="E36" s="63"/>
      <c r="F36" s="63"/>
      <c r="G36" s="63"/>
      <c r="H36" s="63"/>
      <c r="I36" s="63"/>
      <c r="J36" s="63"/>
      <c r="K36" s="63"/>
      <c r="L36" s="63"/>
      <c r="M36" s="63"/>
      <c r="N36" s="63"/>
      <c r="O36" s="63"/>
      <c r="P36" s="63"/>
      <c r="Q36" s="64"/>
    </row>
    <row r="37" spans="2:18" ht="45" customHeight="1" x14ac:dyDescent="0.15">
      <c r="B37" s="98" t="s">
        <v>56</v>
      </c>
      <c r="C37" s="98"/>
      <c r="D37" s="98"/>
      <c r="E37" s="98"/>
      <c r="F37" s="98"/>
      <c r="G37" s="98"/>
      <c r="H37" s="98"/>
      <c r="I37" s="98"/>
      <c r="J37" s="98"/>
      <c r="K37" s="98"/>
      <c r="L37" s="98"/>
      <c r="M37" s="98"/>
      <c r="N37" s="98"/>
      <c r="O37" s="98"/>
      <c r="P37" s="98"/>
      <c r="Q37" s="98"/>
    </row>
    <row r="38" spans="2:18" ht="5.25" customHeight="1" x14ac:dyDescent="0.15">
      <c r="C38" s="4"/>
      <c r="D38" s="4"/>
    </row>
    <row r="39" spans="2:18" x14ac:dyDescent="0.15">
      <c r="C39" s="4"/>
      <c r="D39" s="4"/>
      <c r="L39" s="99"/>
      <c r="M39" s="99"/>
      <c r="N39" s="99"/>
      <c r="P39" s="21" t="s">
        <v>23</v>
      </c>
    </row>
    <row r="40" spans="2:18" ht="50.1" customHeight="1" x14ac:dyDescent="0.15">
      <c r="B40" s="144"/>
      <c r="C40" s="144"/>
      <c r="D40" s="144"/>
      <c r="E40" s="144"/>
      <c r="F40" s="68" t="s">
        <v>21</v>
      </c>
      <c r="G40" s="69"/>
      <c r="H40" s="69"/>
      <c r="I40" s="69"/>
      <c r="J40" s="68" t="s">
        <v>22</v>
      </c>
      <c r="K40" s="69"/>
      <c r="L40" s="69"/>
      <c r="M40" s="69"/>
      <c r="N40" s="101" t="s">
        <v>24</v>
      </c>
      <c r="O40" s="102"/>
      <c r="P40" s="103"/>
    </row>
    <row r="41" spans="2:18" ht="25.5" customHeight="1" x14ac:dyDescent="0.15">
      <c r="B41" s="144"/>
      <c r="C41" s="144"/>
      <c r="D41" s="144"/>
      <c r="E41" s="144"/>
      <c r="F41" s="68" t="s">
        <v>17</v>
      </c>
      <c r="G41" s="69"/>
      <c r="H41" s="68" t="s">
        <v>18</v>
      </c>
      <c r="I41" s="69"/>
      <c r="J41" s="68" t="s">
        <v>19</v>
      </c>
      <c r="K41" s="69"/>
      <c r="L41" s="68" t="s">
        <v>20</v>
      </c>
      <c r="M41" s="69"/>
      <c r="N41" s="104"/>
      <c r="O41" s="105"/>
      <c r="P41" s="106"/>
    </row>
    <row r="42" spans="2:18" ht="21.4" customHeight="1" x14ac:dyDescent="0.15">
      <c r="B42" s="227" t="str">
        <f>F18</f>
        <v>●年●月</v>
      </c>
      <c r="C42" s="228"/>
      <c r="D42" s="228"/>
      <c r="E42" s="229"/>
      <c r="F42" s="45"/>
      <c r="G42" s="46"/>
      <c r="H42" s="45"/>
      <c r="I42" s="46"/>
      <c r="J42" s="70" t="str">
        <f>IF(F19="","",F19)</f>
        <v/>
      </c>
      <c r="K42" s="230"/>
      <c r="L42" s="45"/>
      <c r="M42" s="46"/>
      <c r="N42" s="70" t="str">
        <f>IF(L42="","",(F42+H42)-(J42+L42))</f>
        <v/>
      </c>
      <c r="O42" s="71"/>
      <c r="P42" s="71"/>
      <c r="R42" s="25" t="s">
        <v>53</v>
      </c>
    </row>
    <row r="43" spans="2:18" ht="21.4" customHeight="1" x14ac:dyDescent="0.15">
      <c r="B43" s="50" t="s">
        <v>30</v>
      </c>
      <c r="C43" s="51"/>
      <c r="D43" s="51"/>
      <c r="E43" s="52"/>
      <c r="F43" s="45"/>
      <c r="G43" s="46"/>
      <c r="H43" s="45"/>
      <c r="I43" s="46"/>
      <c r="J43" s="70" t="str">
        <f>IF(I19="","",I19)</f>
        <v/>
      </c>
      <c r="K43" s="230"/>
      <c r="L43" s="45"/>
      <c r="M43" s="46"/>
      <c r="N43" s="70" t="str">
        <f>IF(L43="","",(F43+H43)-(J43+L43))</f>
        <v/>
      </c>
      <c r="O43" s="71"/>
      <c r="P43" s="71"/>
    </row>
    <row r="44" spans="2:18" ht="21.4" customHeight="1" thickBot="1" x14ac:dyDescent="0.2">
      <c r="B44" s="53" t="s">
        <v>31</v>
      </c>
      <c r="C44" s="54"/>
      <c r="D44" s="54"/>
      <c r="E44" s="55"/>
      <c r="F44" s="70" t="str">
        <f>IF(F42="","",F42-F43)</f>
        <v/>
      </c>
      <c r="G44" s="71"/>
      <c r="H44" s="70" t="str">
        <f>IF(H42="","",H42-H43)</f>
        <v/>
      </c>
      <c r="I44" s="71"/>
      <c r="J44" s="70" t="str">
        <f>IF(J42="","",J42-J43)</f>
        <v/>
      </c>
      <c r="K44" s="71"/>
      <c r="L44" s="70" t="str">
        <f>IF(L42="","",L42-L43)</f>
        <v/>
      </c>
      <c r="M44" s="71"/>
      <c r="N44" s="86" t="str">
        <f>IF(N42="","",N42-N43)</f>
        <v/>
      </c>
      <c r="O44" s="87"/>
      <c r="P44" s="87"/>
    </row>
    <row r="45" spans="2:18" ht="21" customHeight="1" thickBot="1" x14ac:dyDescent="0.2">
      <c r="C45" s="4"/>
      <c r="D45" s="4"/>
      <c r="E45" s="5"/>
      <c r="F45" s="5"/>
      <c r="G45" s="5"/>
      <c r="H45" s="6"/>
      <c r="I45" s="6"/>
      <c r="J45" s="6"/>
      <c r="K45" s="6"/>
      <c r="L45" s="6"/>
      <c r="M45" s="24" t="s">
        <v>25</v>
      </c>
      <c r="N45" s="83" t="str">
        <f>IF(N44="","",IF(N44&lt;0,"要件2クリア","融資対象外"))</f>
        <v/>
      </c>
      <c r="O45" s="84"/>
      <c r="P45" s="85"/>
    </row>
    <row r="46" spans="2:18" ht="10.5" customHeight="1" x14ac:dyDescent="0.15">
      <c r="C46" s="2"/>
      <c r="D46" s="2"/>
      <c r="F46" s="5"/>
      <c r="G46" s="5"/>
      <c r="H46" s="5"/>
      <c r="I46" s="5"/>
      <c r="J46" s="5"/>
      <c r="K46" s="5"/>
      <c r="L46" s="5"/>
      <c r="M46" s="5"/>
      <c r="N46" s="5"/>
      <c r="O46" s="5"/>
      <c r="P46" s="5"/>
      <c r="Q46" s="5"/>
    </row>
    <row r="47" spans="2:18" ht="10.5" customHeight="1" thickBot="1" x14ac:dyDescent="0.2">
      <c r="C47" s="4"/>
      <c r="D47" s="4"/>
      <c r="E47" s="5"/>
      <c r="F47" s="5"/>
      <c r="G47" s="5"/>
      <c r="H47" s="6"/>
      <c r="I47" s="6"/>
      <c r="J47" s="6"/>
      <c r="K47" s="6"/>
      <c r="L47" s="6"/>
      <c r="M47" s="6"/>
      <c r="N47" s="6"/>
      <c r="O47" s="7"/>
      <c r="P47" s="7"/>
    </row>
    <row r="48" spans="2:18" ht="45" customHeight="1" thickBot="1" x14ac:dyDescent="0.2">
      <c r="B48" s="61" t="s">
        <v>38</v>
      </c>
      <c r="C48" s="62"/>
      <c r="D48" s="63" t="s">
        <v>42</v>
      </c>
      <c r="E48" s="63"/>
      <c r="F48" s="63"/>
      <c r="G48" s="63"/>
      <c r="H48" s="63"/>
      <c r="I48" s="63"/>
      <c r="J48" s="63"/>
      <c r="K48" s="63"/>
      <c r="L48" s="63"/>
      <c r="M48" s="63"/>
      <c r="N48" s="63"/>
      <c r="O48" s="63"/>
      <c r="P48" s="63"/>
      <c r="Q48" s="64"/>
    </row>
    <row r="49" spans="2:18" ht="45" customHeight="1" x14ac:dyDescent="0.15">
      <c r="B49" s="65" t="s">
        <v>58</v>
      </c>
      <c r="C49" s="65"/>
      <c r="D49" s="65"/>
      <c r="E49" s="65"/>
      <c r="F49" s="65"/>
      <c r="G49" s="65"/>
      <c r="H49" s="65"/>
      <c r="I49" s="65"/>
      <c r="J49" s="65"/>
      <c r="K49" s="65"/>
      <c r="L49" s="65"/>
      <c r="M49" s="65"/>
      <c r="N49" s="65"/>
      <c r="O49" s="65"/>
      <c r="P49" s="65"/>
      <c r="Q49" s="65"/>
    </row>
    <row r="50" spans="2:18" ht="14.25" customHeight="1" x14ac:dyDescent="0.15">
      <c r="B50" s="18"/>
      <c r="C50" s="18"/>
      <c r="D50" s="18"/>
      <c r="E50" s="18"/>
      <c r="F50" s="18"/>
      <c r="G50" s="18"/>
      <c r="H50" s="18"/>
      <c r="I50" s="18"/>
      <c r="J50" s="18"/>
      <c r="K50" s="18"/>
      <c r="L50" s="18"/>
      <c r="M50" s="18"/>
      <c r="N50" s="18"/>
      <c r="O50" s="18"/>
      <c r="P50" s="18"/>
      <c r="Q50" s="18"/>
    </row>
    <row r="51" spans="2:18" ht="24" customHeight="1" x14ac:dyDescent="0.15">
      <c r="B51" s="137" t="s">
        <v>84</v>
      </c>
      <c r="C51" s="138"/>
      <c r="D51" s="138"/>
      <c r="E51" s="139"/>
      <c r="F51" s="140"/>
      <c r="G51" s="141"/>
      <c r="H51" s="141"/>
      <c r="I51" s="18"/>
      <c r="J51" s="18"/>
      <c r="K51" s="18"/>
      <c r="L51" s="18"/>
      <c r="M51" s="18"/>
      <c r="N51" s="18"/>
      <c r="O51" s="18"/>
      <c r="P51" s="18"/>
      <c r="Q51" s="18"/>
      <c r="R51" s="33"/>
    </row>
    <row r="52" spans="2:18" ht="25.5" customHeight="1" x14ac:dyDescent="0.15">
      <c r="B52" s="26"/>
      <c r="C52" s="26"/>
      <c r="D52" s="26"/>
      <c r="E52" s="26"/>
      <c r="F52" s="26"/>
      <c r="G52" s="26"/>
      <c r="H52" s="31" t="s">
        <v>59</v>
      </c>
      <c r="I52" s="18"/>
      <c r="J52" s="43" t="s">
        <v>43</v>
      </c>
      <c r="K52" s="18"/>
      <c r="L52" s="18"/>
      <c r="M52" s="18"/>
      <c r="N52" s="18"/>
      <c r="O52" s="18"/>
      <c r="P52" s="31" t="s">
        <v>59</v>
      </c>
      <c r="Q52" s="18"/>
    </row>
    <row r="53" spans="2:18" ht="24" customHeight="1" x14ac:dyDescent="0.15">
      <c r="B53" s="81" t="s">
        <v>39</v>
      </c>
      <c r="C53" s="82"/>
      <c r="D53" s="82"/>
      <c r="E53" s="82"/>
      <c r="F53" s="79" t="str">
        <f>IFERROR(ROUNDDOWN(O22*24/10000,-I523),"")</f>
        <v/>
      </c>
      <c r="G53" s="80"/>
      <c r="H53" s="80"/>
      <c r="I53" s="26"/>
      <c r="J53" s="81" t="s">
        <v>41</v>
      </c>
      <c r="K53" s="82"/>
      <c r="L53" s="82"/>
      <c r="M53" s="82"/>
      <c r="N53" s="79">
        <v>500</v>
      </c>
      <c r="O53" s="80"/>
      <c r="P53" s="80"/>
      <c r="Q53" s="26"/>
    </row>
    <row r="54" spans="2:18" ht="24" customHeight="1" x14ac:dyDescent="0.15">
      <c r="B54" s="81" t="s">
        <v>40</v>
      </c>
      <c r="C54" s="82"/>
      <c r="D54" s="82"/>
      <c r="E54" s="82"/>
      <c r="F54" s="79" t="str">
        <f>IF(F51="","",IF(F51="福祉貸付対象施設",VLOOKUP(F51,作業リスト!$C$2:$D$11,2,FALSE),ROUNDDOWN(VLOOKUP(F51,作業リスト!$C$2:$D$11,2,FALSE)/10000,-2)))</f>
        <v/>
      </c>
      <c r="G54" s="80"/>
      <c r="H54" s="80"/>
      <c r="I54" s="26"/>
      <c r="J54" s="26"/>
      <c r="K54" s="26"/>
      <c r="L54" s="26"/>
      <c r="M54" s="26"/>
      <c r="N54" s="26"/>
      <c r="O54" s="26"/>
      <c r="P54" s="26"/>
      <c r="Q54" s="26"/>
    </row>
    <row r="55" spans="2:18" ht="45" customHeight="1" x14ac:dyDescent="0.15">
      <c r="B55" s="26"/>
      <c r="C55" s="27"/>
      <c r="D55" s="27"/>
      <c r="E55" s="27"/>
      <c r="F55" s="28"/>
      <c r="G55" s="29"/>
      <c r="H55" s="40" t="s">
        <v>46</v>
      </c>
      <c r="I55" s="26"/>
      <c r="J55" s="26"/>
      <c r="K55" s="27"/>
      <c r="L55" s="27"/>
      <c r="M55" s="27"/>
      <c r="N55" s="28"/>
      <c r="O55" s="29"/>
      <c r="P55" s="29"/>
      <c r="Q55" s="26"/>
    </row>
    <row r="56" spans="2:18" ht="45" customHeight="1" x14ac:dyDescent="0.15">
      <c r="B56" s="26"/>
      <c r="C56" s="26"/>
      <c r="D56" s="26"/>
      <c r="E56" s="26"/>
      <c r="F56" s="26"/>
      <c r="G56" s="26"/>
      <c r="H56" s="26"/>
      <c r="I56" s="26"/>
      <c r="J56" s="26"/>
      <c r="K56" s="26"/>
      <c r="L56" s="30" t="s">
        <v>46</v>
      </c>
      <c r="M56" s="26"/>
      <c r="N56" s="26"/>
      <c r="O56" s="26"/>
      <c r="P56" s="26"/>
      <c r="Q56" s="26"/>
    </row>
    <row r="57" spans="2:18" ht="7.5" customHeight="1" thickBot="1" x14ac:dyDescent="0.2">
      <c r="B57" s="8"/>
      <c r="C57" s="8"/>
      <c r="D57" s="8"/>
      <c r="E57" s="8"/>
      <c r="F57" s="8"/>
      <c r="G57" s="8"/>
      <c r="H57" s="8"/>
      <c r="I57" s="8"/>
      <c r="J57" s="8"/>
      <c r="K57" s="112"/>
      <c r="L57" s="112"/>
      <c r="M57" s="22"/>
      <c r="N57" s="22"/>
      <c r="O57" s="22"/>
      <c r="P57" s="12"/>
      <c r="Q57" s="19"/>
    </row>
    <row r="58" spans="2:18" ht="23.1" customHeight="1" thickTop="1" thickBot="1" x14ac:dyDescent="0.2">
      <c r="B58" s="119" t="s">
        <v>7</v>
      </c>
      <c r="C58" s="120"/>
      <c r="D58" s="120"/>
      <c r="E58" s="120"/>
      <c r="F58" s="121"/>
      <c r="G58" s="8"/>
      <c r="H58" s="128" t="s">
        <v>5</v>
      </c>
      <c r="I58" s="129"/>
      <c r="J58" s="129"/>
      <c r="K58" s="129"/>
      <c r="L58" s="129"/>
      <c r="M58" s="129"/>
      <c r="N58" s="129"/>
      <c r="O58" s="129"/>
      <c r="P58" s="129"/>
      <c r="Q58" s="130"/>
    </row>
    <row r="59" spans="2:18" ht="24.95" customHeight="1" thickTop="1" thickBot="1" x14ac:dyDescent="0.2">
      <c r="B59" s="122"/>
      <c r="C59" s="123"/>
      <c r="D59" s="123"/>
      <c r="E59" s="123"/>
      <c r="F59" s="124"/>
      <c r="G59" s="6"/>
      <c r="H59" s="131" t="s">
        <v>54</v>
      </c>
      <c r="I59" s="132"/>
      <c r="J59" s="132"/>
      <c r="K59" s="132"/>
      <c r="L59" s="133"/>
      <c r="M59" s="131" t="s">
        <v>47</v>
      </c>
      <c r="N59" s="132"/>
      <c r="O59" s="132"/>
      <c r="P59" s="132"/>
      <c r="Q59" s="133"/>
    </row>
    <row r="60" spans="2:18" ht="59.25" customHeight="1" thickTop="1" thickBot="1" x14ac:dyDescent="0.2">
      <c r="B60" s="125"/>
      <c r="C60" s="126"/>
      <c r="D60" s="126"/>
      <c r="E60" s="126"/>
      <c r="F60" s="127"/>
      <c r="G60" s="8"/>
      <c r="H60" s="134" t="str">
        <f>IF(O23="","",IF(OR(O23="融資対象外",N45="融資対象外"),"融資対象外※上記要件をご確認ください","有担保のお申込みをご希望の場合は、事前にご連絡ください。"))</f>
        <v/>
      </c>
      <c r="I60" s="135"/>
      <c r="J60" s="135"/>
      <c r="K60" s="135"/>
      <c r="L60" s="136"/>
      <c r="M60" s="134" t="str">
        <f>IF(O23="","",IF(OR(O23="融資対象外",N45="融資対象外"),"融資対象外※上記要件をご確認ください",MIN(MIN(F53:H54),MAX(N53:P54))))</f>
        <v/>
      </c>
      <c r="N60" s="135"/>
      <c r="O60" s="135"/>
      <c r="P60" s="135"/>
      <c r="Q60" s="136"/>
    </row>
    <row r="61" spans="2:18" ht="40.5" customHeight="1" thickTop="1" thickBot="1" x14ac:dyDescent="0.2">
      <c r="B61" s="9"/>
      <c r="C61" s="9"/>
      <c r="D61" s="9"/>
      <c r="E61" s="9"/>
      <c r="F61" s="9"/>
      <c r="G61" s="9"/>
      <c r="H61" s="113" t="s">
        <v>55</v>
      </c>
      <c r="I61" s="114"/>
      <c r="J61" s="114"/>
      <c r="K61" s="114"/>
      <c r="L61" s="114"/>
      <c r="M61" s="114"/>
      <c r="N61" s="114"/>
      <c r="O61" s="114"/>
      <c r="P61" s="114"/>
      <c r="Q61" s="114"/>
    </row>
    <row r="62" spans="2:18" ht="22.5" customHeight="1" thickTop="1" x14ac:dyDescent="0.15">
      <c r="B62" s="20"/>
      <c r="C62" s="20"/>
      <c r="D62" s="20"/>
      <c r="E62" s="20"/>
      <c r="F62" s="20"/>
      <c r="G62" s="20"/>
      <c r="H62" s="20"/>
      <c r="I62" s="20"/>
      <c r="J62" s="20"/>
      <c r="K62" s="20"/>
      <c r="L62" s="11"/>
      <c r="M62" s="72" t="s">
        <v>87</v>
      </c>
      <c r="N62" s="73"/>
      <c r="O62" s="73"/>
      <c r="P62" s="73"/>
      <c r="Q62" s="74"/>
    </row>
    <row r="63" spans="2:18" ht="45" customHeight="1" thickBot="1" x14ac:dyDescent="0.2">
      <c r="B63" s="20"/>
      <c r="C63" s="20"/>
      <c r="D63" s="20"/>
      <c r="E63" s="20"/>
      <c r="F63" s="20"/>
      <c r="G63" s="20"/>
      <c r="H63" s="20"/>
      <c r="I63" s="20"/>
      <c r="J63" s="20"/>
      <c r="K63" s="20"/>
      <c r="L63" s="10"/>
      <c r="M63" s="75"/>
      <c r="N63" s="76"/>
      <c r="O63" s="76"/>
      <c r="P63" s="76"/>
      <c r="Q63" s="77"/>
      <c r="R63" s="35"/>
    </row>
    <row r="64" spans="2:18" ht="12.75" customHeight="1" thickTop="1" x14ac:dyDescent="0.15">
      <c r="B64" s="20"/>
      <c r="C64" s="20"/>
      <c r="D64" s="20"/>
      <c r="E64" s="20"/>
      <c r="F64" s="20"/>
      <c r="G64" s="20"/>
      <c r="H64" s="20"/>
      <c r="I64" s="20"/>
      <c r="J64" s="20"/>
      <c r="K64" s="20"/>
      <c r="L64" s="10"/>
      <c r="M64" s="32"/>
      <c r="N64" s="32"/>
      <c r="O64" s="32"/>
      <c r="P64" s="32"/>
      <c r="Q64" s="32"/>
    </row>
    <row r="65" spans="2:24" ht="41.25" customHeight="1" x14ac:dyDescent="0.15">
      <c r="B65" s="78" t="s">
        <v>75</v>
      </c>
      <c r="C65" s="78"/>
      <c r="D65" s="78"/>
      <c r="E65" s="78"/>
      <c r="F65" s="78"/>
      <c r="G65" s="78"/>
      <c r="H65" s="78"/>
      <c r="I65" s="78"/>
      <c r="J65" s="78"/>
      <c r="K65" s="78"/>
      <c r="L65" s="78"/>
      <c r="M65" s="78"/>
      <c r="N65" s="78"/>
      <c r="O65" s="78"/>
      <c r="P65" s="78"/>
      <c r="Q65" s="78"/>
    </row>
    <row r="66" spans="2:24" ht="28.5" customHeight="1" x14ac:dyDescent="0.15">
      <c r="B66" s="16"/>
      <c r="C66" s="16"/>
      <c r="D66" s="16"/>
      <c r="E66" s="16"/>
      <c r="F66" s="16"/>
      <c r="G66" s="16"/>
      <c r="H66" s="16"/>
      <c r="I66" s="16"/>
      <c r="J66" s="16"/>
      <c r="K66" s="16"/>
      <c r="L66" s="16"/>
      <c r="M66" s="16"/>
      <c r="N66" s="16"/>
      <c r="O66" s="16"/>
      <c r="P66" s="16"/>
      <c r="Q66" s="16"/>
    </row>
    <row r="67" spans="2:24" ht="20.100000000000001" customHeight="1" x14ac:dyDescent="0.15">
      <c r="R67" s="2"/>
      <c r="S67" s="2"/>
      <c r="T67" s="2"/>
      <c r="U67" s="2"/>
      <c r="V67" s="2"/>
      <c r="W67" s="2"/>
      <c r="X67" s="2"/>
    </row>
    <row r="68" spans="2:24" x14ac:dyDescent="0.15">
      <c r="R68" s="2"/>
      <c r="S68" s="2"/>
      <c r="T68" s="2"/>
      <c r="U68" s="2"/>
      <c r="V68" s="2"/>
      <c r="W68" s="2"/>
      <c r="X68" s="2"/>
    </row>
    <row r="69" spans="2:24" x14ac:dyDescent="0.15">
      <c r="R69" s="2"/>
      <c r="S69" s="2"/>
      <c r="T69" s="2"/>
      <c r="U69" s="2"/>
      <c r="V69" s="2"/>
      <c r="W69" s="2"/>
      <c r="X69" s="2"/>
    </row>
    <row r="70" spans="2:24" x14ac:dyDescent="0.15">
      <c r="R70" s="2"/>
      <c r="S70" s="2"/>
      <c r="T70" s="2"/>
      <c r="U70" s="2"/>
      <c r="V70" s="2"/>
      <c r="W70" s="2"/>
      <c r="X70" s="2"/>
    </row>
    <row r="71" spans="2:24" x14ac:dyDescent="0.15">
      <c r="R71" s="2"/>
      <c r="S71" s="2"/>
      <c r="T71" s="2"/>
      <c r="U71" s="2"/>
      <c r="V71" s="2"/>
      <c r="W71" s="2"/>
      <c r="X71" s="2"/>
    </row>
    <row r="72" spans="2:24" x14ac:dyDescent="0.15">
      <c r="R72" s="2"/>
      <c r="S72" s="2"/>
      <c r="T72" s="2"/>
      <c r="U72" s="2"/>
      <c r="V72" s="2"/>
      <c r="W72" s="2"/>
      <c r="X72" s="2"/>
    </row>
    <row r="73" spans="2:24" x14ac:dyDescent="0.15">
      <c r="R73" s="2"/>
      <c r="S73" s="2"/>
      <c r="T73" s="2"/>
      <c r="U73" s="2"/>
      <c r="V73" s="2"/>
      <c r="W73" s="2"/>
      <c r="X73" s="2"/>
    </row>
    <row r="74" spans="2:24" x14ac:dyDescent="0.15">
      <c r="R74" s="2"/>
      <c r="S74" s="2"/>
      <c r="T74" s="2"/>
      <c r="U74" s="2"/>
      <c r="V74" s="2"/>
      <c r="W74" s="2"/>
      <c r="X74" s="2"/>
    </row>
    <row r="75" spans="2:24" ht="17.25" customHeight="1" x14ac:dyDescent="0.15">
      <c r="R75" s="2"/>
      <c r="S75" s="2"/>
      <c r="T75" s="2"/>
      <c r="U75" s="2"/>
      <c r="V75" s="2"/>
      <c r="W75" s="2"/>
      <c r="X75" s="2"/>
    </row>
    <row r="76" spans="2:24" ht="17.25" customHeight="1" x14ac:dyDescent="0.15">
      <c r="R76" s="2"/>
      <c r="S76" s="2"/>
      <c r="T76" s="2"/>
      <c r="U76" s="2"/>
      <c r="V76" s="2"/>
      <c r="W76" s="2"/>
      <c r="X76" s="2"/>
    </row>
    <row r="77" spans="2:24" ht="17.25" customHeight="1" x14ac:dyDescent="0.15">
      <c r="R77" s="2"/>
      <c r="S77" s="2"/>
      <c r="T77" s="2"/>
      <c r="U77" s="2"/>
      <c r="V77" s="2"/>
      <c r="W77" s="2"/>
      <c r="X77" s="2"/>
    </row>
    <row r="78" spans="2:24" x14ac:dyDescent="0.15">
      <c r="R78" s="2"/>
      <c r="S78" s="2"/>
      <c r="T78" s="2"/>
      <c r="U78" s="2"/>
      <c r="V78" s="2"/>
      <c r="W78" s="2"/>
      <c r="X78" s="2"/>
    </row>
    <row r="79" spans="2:24" hidden="1" x14ac:dyDescent="0.15">
      <c r="R79" s="2"/>
      <c r="S79" s="2"/>
      <c r="T79" s="2"/>
      <c r="U79" s="2"/>
      <c r="V79" s="2"/>
      <c r="W79" s="2"/>
      <c r="X79" s="2"/>
    </row>
    <row r="80" spans="2:24" x14ac:dyDescent="0.15">
      <c r="R80" s="2"/>
      <c r="S80" s="2"/>
      <c r="T80" s="2"/>
      <c r="U80" s="2"/>
      <c r="V80" s="2"/>
      <c r="W80" s="2"/>
      <c r="X80" s="2"/>
    </row>
    <row r="81" spans="3:24" x14ac:dyDescent="0.15">
      <c r="R81" s="2"/>
      <c r="S81" s="2"/>
      <c r="T81" s="2"/>
      <c r="U81" s="2"/>
      <c r="V81" s="2"/>
      <c r="W81" s="2"/>
      <c r="X81" s="2"/>
    </row>
    <row r="82" spans="3:24" x14ac:dyDescent="0.15">
      <c r="C82" s="2"/>
      <c r="D82" s="2"/>
      <c r="R82" s="2"/>
      <c r="S82" s="2"/>
      <c r="T82" s="2"/>
      <c r="U82" s="2"/>
      <c r="V82" s="2"/>
      <c r="W82" s="2"/>
      <c r="X82" s="2"/>
    </row>
    <row r="83" spans="3:24" x14ac:dyDescent="0.15">
      <c r="C83" s="2"/>
      <c r="D83" s="2"/>
      <c r="R83" s="2"/>
      <c r="S83" s="2"/>
      <c r="T83" s="2"/>
      <c r="U83" s="2"/>
      <c r="V83" s="2"/>
      <c r="W83" s="2"/>
      <c r="X83" s="2"/>
    </row>
    <row r="84" spans="3:24" x14ac:dyDescent="0.15">
      <c r="C84" s="2"/>
      <c r="D84" s="2"/>
      <c r="R84" s="2"/>
      <c r="S84" s="2"/>
      <c r="T84" s="2"/>
      <c r="U84" s="2"/>
      <c r="V84" s="2"/>
      <c r="W84" s="2"/>
      <c r="X84" s="2"/>
    </row>
    <row r="85" spans="3:24" hidden="1" x14ac:dyDescent="0.15">
      <c r="C85" s="2"/>
      <c r="D85" s="2"/>
      <c r="R85" s="2"/>
      <c r="S85" s="2"/>
      <c r="T85" s="2"/>
      <c r="U85" s="2"/>
      <c r="V85" s="2"/>
      <c r="W85" s="2"/>
      <c r="X85" s="2"/>
    </row>
    <row r="86" spans="3:24" x14ac:dyDescent="0.15">
      <c r="C86" s="2"/>
      <c r="D86" s="2"/>
      <c r="R86" s="2"/>
      <c r="S86" s="2"/>
      <c r="T86" s="2"/>
      <c r="U86" s="2"/>
      <c r="V86" s="2"/>
      <c r="W86" s="2"/>
      <c r="X86" s="2"/>
    </row>
    <row r="87" spans="3:24" x14ac:dyDescent="0.15">
      <c r="C87" s="2"/>
      <c r="D87" s="2"/>
      <c r="R87" s="2"/>
      <c r="S87" s="2"/>
      <c r="T87" s="2"/>
      <c r="U87" s="2"/>
      <c r="V87" s="2"/>
      <c r="W87" s="2"/>
      <c r="X87" s="2"/>
    </row>
    <row r="88" spans="3:24" x14ac:dyDescent="0.15">
      <c r="C88" s="2"/>
      <c r="D88" s="2"/>
      <c r="R88" s="2"/>
      <c r="S88" s="2"/>
      <c r="T88" s="2"/>
      <c r="U88" s="2"/>
      <c r="V88" s="2"/>
      <c r="W88" s="2"/>
      <c r="X88" s="2"/>
    </row>
    <row r="89" spans="3:24" x14ac:dyDescent="0.15">
      <c r="C89" s="2"/>
      <c r="D89" s="2"/>
      <c r="R89" s="2"/>
      <c r="S89" s="2"/>
      <c r="T89" s="2"/>
      <c r="U89" s="2"/>
      <c r="V89" s="2"/>
      <c r="W89" s="2"/>
      <c r="X89" s="2"/>
    </row>
    <row r="90" spans="3:24" x14ac:dyDescent="0.15">
      <c r="C90" s="2"/>
      <c r="D90" s="2"/>
      <c r="R90" s="2"/>
      <c r="S90" s="2"/>
      <c r="T90" s="2"/>
      <c r="U90" s="2"/>
      <c r="V90" s="2"/>
      <c r="W90" s="2"/>
      <c r="X90" s="2"/>
    </row>
    <row r="94" spans="3:24" x14ac:dyDescent="0.15">
      <c r="C94" s="2"/>
      <c r="D94" s="2"/>
      <c r="R94" s="2"/>
      <c r="S94" s="2"/>
      <c r="T94" s="2"/>
      <c r="U94" s="2"/>
      <c r="V94" s="2"/>
      <c r="W94" s="2"/>
      <c r="X94" s="2"/>
    </row>
    <row r="95" spans="3:24" hidden="1" x14ac:dyDescent="0.15">
      <c r="C95" s="2"/>
      <c r="D95" s="2"/>
      <c r="R95" s="2"/>
      <c r="S95" s="2"/>
      <c r="T95" s="2"/>
      <c r="U95" s="2"/>
      <c r="V95" s="2"/>
      <c r="W95" s="2"/>
      <c r="X95" s="2"/>
    </row>
    <row r="96" spans="3:24" x14ac:dyDescent="0.15">
      <c r="C96" s="2"/>
      <c r="D96" s="2"/>
      <c r="R96" s="2"/>
      <c r="S96" s="2"/>
      <c r="T96" s="2"/>
      <c r="U96" s="2"/>
      <c r="V96" s="2"/>
      <c r="W96" s="2"/>
      <c r="X96" s="2"/>
    </row>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hidden="1" x14ac:dyDescent="0.15"/>
    <row r="107" s="2" customFormat="1" x14ac:dyDescent="0.15"/>
    <row r="109" s="2" customFormat="1" hidden="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7" s="2" customFormat="1" hidden="1" x14ac:dyDescent="0.15"/>
    <row r="118" s="2" customFormat="1" x14ac:dyDescent="0.15"/>
    <row r="119" s="2" customFormat="1" x14ac:dyDescent="0.15"/>
    <row r="120" s="2" customFormat="1" x14ac:dyDescent="0.15"/>
    <row r="121" s="2" customFormat="1" hidden="1" x14ac:dyDescent="0.15"/>
    <row r="122" s="2" customFormat="1" x14ac:dyDescent="0.15"/>
    <row r="123" s="2" customFormat="1" x14ac:dyDescent="0.15"/>
    <row r="124" s="2" customFormat="1" x14ac:dyDescent="0.15"/>
    <row r="125" s="2" customFormat="1" x14ac:dyDescent="0.15"/>
    <row r="126" s="2" customFormat="1" x14ac:dyDescent="0.15"/>
    <row r="127" s="2" customFormat="1" x14ac:dyDescent="0.15"/>
    <row r="128" s="2" customFormat="1" x14ac:dyDescent="0.15"/>
    <row r="129" s="2" customFormat="1" x14ac:dyDescent="0.15"/>
    <row r="130" s="2" customFormat="1" x14ac:dyDescent="0.15"/>
    <row r="131" s="2" customFormat="1" x14ac:dyDescent="0.15"/>
    <row r="133" s="2" customFormat="1" hidden="1" x14ac:dyDescent="0.15"/>
    <row r="134" s="2" customFormat="1" x14ac:dyDescent="0.15"/>
    <row r="135" s="2" customFormat="1" x14ac:dyDescent="0.15"/>
    <row r="136" s="2" customFormat="1" hidden="1" x14ac:dyDescent="0.15"/>
    <row r="137" s="2" customFormat="1" x14ac:dyDescent="0.15"/>
    <row r="138" s="2" customFormat="1" x14ac:dyDescent="0.15"/>
    <row r="139" s="2" customFormat="1" x14ac:dyDescent="0.15"/>
    <row r="140" s="2" customFormat="1" x14ac:dyDescent="0.15"/>
    <row r="141" s="2" customFormat="1" x14ac:dyDescent="0.15"/>
    <row r="142" s="2" customFormat="1" x14ac:dyDescent="0.15"/>
    <row r="143" s="2" customFormat="1" x14ac:dyDescent="0.15"/>
    <row r="144" s="2" customFormat="1" x14ac:dyDescent="0.15"/>
    <row r="145" s="2" customFormat="1" x14ac:dyDescent="0.15"/>
    <row r="146" s="2" customFormat="1" x14ac:dyDescent="0.15"/>
    <row r="147" s="2" customFormat="1" x14ac:dyDescent="0.15"/>
    <row r="149" s="2" customFormat="1" x14ac:dyDescent="0.15"/>
    <row r="150" s="2" customFormat="1" x14ac:dyDescent="0.15"/>
    <row r="152" s="2" customFormat="1" x14ac:dyDescent="0.15"/>
    <row r="153" s="2" customFormat="1" x14ac:dyDescent="0.15"/>
    <row r="154" s="2" customFormat="1" x14ac:dyDescent="0.15"/>
    <row r="155" s="2" customFormat="1" x14ac:dyDescent="0.15"/>
    <row r="156" s="2" customFormat="1" ht="17.25" customHeight="1" x14ac:dyDescent="0.15"/>
    <row r="157" s="2" customFormat="1" x14ac:dyDescent="0.15"/>
    <row r="158" s="2" customFormat="1" x14ac:dyDescent="0.15"/>
    <row r="159" s="2" customFormat="1" x14ac:dyDescent="0.15"/>
    <row r="160" s="2" customFormat="1" x14ac:dyDescent="0.15"/>
    <row r="161" s="2" customFormat="1" ht="17.25" customHeight="1" x14ac:dyDescent="0.15"/>
    <row r="162" s="2" customFormat="1" x14ac:dyDescent="0.15"/>
    <row r="163" s="2" customFormat="1" x14ac:dyDescent="0.15"/>
    <row r="165" s="2" customFormat="1" x14ac:dyDescent="0.15"/>
    <row r="166" s="2" customFormat="1" x14ac:dyDescent="0.15"/>
    <row r="167" s="2" customFormat="1" x14ac:dyDescent="0.15"/>
    <row r="168" s="2" customFormat="1" x14ac:dyDescent="0.15"/>
    <row r="169" s="2" customFormat="1" ht="17.25" customHeight="1" x14ac:dyDescent="0.15"/>
    <row r="170" s="2" customFormat="1" ht="17.25" customHeight="1" x14ac:dyDescent="0.15"/>
    <row r="171" s="2" customFormat="1" ht="17.25" customHeight="1" x14ac:dyDescent="0.15"/>
    <row r="173" s="2" customFormat="1" ht="17.25" customHeight="1" x14ac:dyDescent="0.15"/>
    <row r="174" s="2" customFormat="1" ht="17.25" customHeight="1" x14ac:dyDescent="0.15"/>
    <row r="175" s="2" customFormat="1" ht="17.25" customHeight="1" x14ac:dyDescent="0.15"/>
    <row r="176" s="2" customFormat="1" ht="17.25" customHeight="1" x14ac:dyDescent="0.15"/>
    <row r="177" ht="17.25" customHeight="1" x14ac:dyDescent="0.15"/>
  </sheetData>
  <sheetProtection formatCells="0" formatColumns="0" formatRows="0"/>
  <mergeCells count="96">
    <mergeCell ref="H61:Q61"/>
    <mergeCell ref="M62:Q62"/>
    <mergeCell ref="M63:Q63"/>
    <mergeCell ref="B65:Q65"/>
    <mergeCell ref="K57:L57"/>
    <mergeCell ref="B58:F60"/>
    <mergeCell ref="H58:Q58"/>
    <mergeCell ref="H59:L59"/>
    <mergeCell ref="M59:Q59"/>
    <mergeCell ref="H60:L60"/>
    <mergeCell ref="M60:Q60"/>
    <mergeCell ref="B54:E54"/>
    <mergeCell ref="F54:H54"/>
    <mergeCell ref="B48:C48"/>
    <mergeCell ref="D48:Q48"/>
    <mergeCell ref="B49:Q49"/>
    <mergeCell ref="B51:E51"/>
    <mergeCell ref="F51:H51"/>
    <mergeCell ref="N45:P45"/>
    <mergeCell ref="B53:E53"/>
    <mergeCell ref="F53:H53"/>
    <mergeCell ref="J53:M53"/>
    <mergeCell ref="N53:P53"/>
    <mergeCell ref="N44:P44"/>
    <mergeCell ref="B43:E43"/>
    <mergeCell ref="F43:G43"/>
    <mergeCell ref="H43:I43"/>
    <mergeCell ref="J43:K43"/>
    <mergeCell ref="L43:M43"/>
    <mergeCell ref="N43:P43"/>
    <mergeCell ref="B44:E44"/>
    <mergeCell ref="F44:G44"/>
    <mergeCell ref="H44:I44"/>
    <mergeCell ref="J44:K44"/>
    <mergeCell ref="L44:M44"/>
    <mergeCell ref="N42:P42"/>
    <mergeCell ref="B37:Q37"/>
    <mergeCell ref="L39:N39"/>
    <mergeCell ref="B40:E41"/>
    <mergeCell ref="F40:I40"/>
    <mergeCell ref="J40:M40"/>
    <mergeCell ref="N40:P41"/>
    <mergeCell ref="F41:G41"/>
    <mergeCell ref="H41:I41"/>
    <mergeCell ref="J41:K41"/>
    <mergeCell ref="L41:M41"/>
    <mergeCell ref="B42:E42"/>
    <mergeCell ref="F42:G42"/>
    <mergeCell ref="H42:I42"/>
    <mergeCell ref="J42:K42"/>
    <mergeCell ref="L42:M42"/>
    <mergeCell ref="B36:C36"/>
    <mergeCell ref="D36:Q36"/>
    <mergeCell ref="B21:E21"/>
    <mergeCell ref="F21:H21"/>
    <mergeCell ref="I21:K21"/>
    <mergeCell ref="L21:N21"/>
    <mergeCell ref="O21:Q21"/>
    <mergeCell ref="B22:E22"/>
    <mergeCell ref="F22:H22"/>
    <mergeCell ref="I22:K22"/>
    <mergeCell ref="L22:N22"/>
    <mergeCell ref="O22:Q22"/>
    <mergeCell ref="O23:Q23"/>
    <mergeCell ref="B25:O27"/>
    <mergeCell ref="B29:Q29"/>
    <mergeCell ref="B30:Q34"/>
    <mergeCell ref="B35:Q35"/>
    <mergeCell ref="O19:Q19"/>
    <mergeCell ref="B20:E20"/>
    <mergeCell ref="F20:H20"/>
    <mergeCell ref="I20:K20"/>
    <mergeCell ref="L20:N20"/>
    <mergeCell ref="O20:Q20"/>
    <mergeCell ref="B19:E19"/>
    <mergeCell ref="F19:H19"/>
    <mergeCell ref="I19:K19"/>
    <mergeCell ref="L19:N19"/>
    <mergeCell ref="B12:Q12"/>
    <mergeCell ref="B14:C14"/>
    <mergeCell ref="D14:E14"/>
    <mergeCell ref="B16:E18"/>
    <mergeCell ref="F16:H16"/>
    <mergeCell ref="I16:K16"/>
    <mergeCell ref="L16:N18"/>
    <mergeCell ref="O16:Q18"/>
    <mergeCell ref="F17:H17"/>
    <mergeCell ref="I17:K17"/>
    <mergeCell ref="F18:H18"/>
    <mergeCell ref="I18:K18"/>
    <mergeCell ref="M1:Q1"/>
    <mergeCell ref="B3:Q3"/>
    <mergeCell ref="B5:Q5"/>
    <mergeCell ref="B7:Q8"/>
    <mergeCell ref="B11:C11"/>
    <mergeCell ref="D11:Q11"/>
  </mergeCells>
  <phoneticPr fontId="21"/>
  <conditionalFormatting sqref="B3:Q3">
    <cfRule type="containsText" dxfId="0" priority="1" operator="containsText" text="してください">
      <formula>NOT(ISERROR(SEARCH("してください",B3)))</formula>
    </cfRule>
  </conditionalFormatting>
  <dataValidations count="1">
    <dataValidation type="list" allowBlank="1" showInputMessage="1" showErrorMessage="1" sqref="F51:H51" xr:uid="{3DA446B8-FF88-4AC1-8492-8529F6A908D0}">
      <formula1>医療貸付</formula1>
    </dataValidation>
  </dataValidations>
  <printOptions horizontalCentered="1"/>
  <pageMargins left="0.70866141732283472" right="0.70866141732283472" top="0.19685039370078741" bottom="0.19685039370078741" header="0.31496062992125984" footer="0.31496062992125984"/>
  <pageSetup paperSize="9" scale="63" fitToHeight="2" orientation="portrait" cellComments="asDisplayed" r:id="rId1"/>
  <rowBreaks count="1" manualBreakCount="1">
    <brk id="47" min="1" max="16" man="1"/>
  </rowBreaks>
  <drawing r:id="rId2"/>
  <legacyDrawing r:id="rId3"/>
  <controls>
    <mc:AlternateContent xmlns:mc="http://schemas.openxmlformats.org/markup-compatibility/2006">
      <mc:Choice Requires="x14">
        <control shapeId="81923" r:id="rId4" name="CheckBox3">
          <controlPr defaultSize="0" autoLine="0" r:id="rId5">
            <anchor moveWithCells="1">
              <from>
                <xdr:col>0</xdr:col>
                <xdr:colOff>0</xdr:colOff>
                <xdr:row>124</xdr:row>
                <xdr:rowOff>0</xdr:rowOff>
              </from>
              <to>
                <xdr:col>1</xdr:col>
                <xdr:colOff>57150</xdr:colOff>
                <xdr:row>124</xdr:row>
                <xdr:rowOff>180975</xdr:rowOff>
              </to>
            </anchor>
          </controlPr>
        </control>
      </mc:Choice>
      <mc:Fallback>
        <control shapeId="81923" r:id="rId4" name="CheckBox3"/>
      </mc:Fallback>
    </mc:AlternateContent>
    <mc:AlternateContent xmlns:mc="http://schemas.openxmlformats.org/markup-compatibility/2006">
      <mc:Choice Requires="x14">
        <control shapeId="81922" r:id="rId6" name="CheckBox2">
          <controlPr defaultSize="0" autoLine="0" r:id="rId7">
            <anchor moveWithCells="1">
              <from>
                <xdr:col>0</xdr:col>
                <xdr:colOff>0</xdr:colOff>
                <xdr:row>124</xdr:row>
                <xdr:rowOff>0</xdr:rowOff>
              </from>
              <to>
                <xdr:col>1</xdr:col>
                <xdr:colOff>57150</xdr:colOff>
                <xdr:row>124</xdr:row>
                <xdr:rowOff>180975</xdr:rowOff>
              </to>
            </anchor>
          </controlPr>
        </control>
      </mc:Choice>
      <mc:Fallback>
        <control shapeId="81922" r:id="rId6" name="CheckBox2"/>
      </mc:Fallback>
    </mc:AlternateContent>
    <mc:AlternateContent xmlns:mc="http://schemas.openxmlformats.org/markup-compatibility/2006">
      <mc:Choice Requires="x14">
        <control shapeId="81921" r:id="rId8" name="CheckBox1">
          <controlPr defaultSize="0" autoLine="0" r:id="rId7">
            <anchor moveWithCells="1">
              <from>
                <xdr:col>0</xdr:col>
                <xdr:colOff>0</xdr:colOff>
                <xdr:row>124</xdr:row>
                <xdr:rowOff>0</xdr:rowOff>
              </from>
              <to>
                <xdr:col>1</xdr:col>
                <xdr:colOff>57150</xdr:colOff>
                <xdr:row>124</xdr:row>
                <xdr:rowOff>180975</xdr:rowOff>
              </to>
            </anchor>
          </controlPr>
        </control>
      </mc:Choice>
      <mc:Fallback>
        <control shapeId="81921" r:id="rId8" name="CheckBox1"/>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0CF54D32-4E56-484D-A484-04794D78B0C7}">
          <x14:formula1>
            <xm:f>作業リスト!$E$2:$E$3</xm:f>
          </x14:formula1>
          <xm:sqref>D14:E14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作業リスト</vt:lpstr>
      <vt:lpstr>補足説明（様式1）※ベースアップ・処遇改善あり</vt:lpstr>
      <vt:lpstr>補足説明（様式1）※ベースアップ・処遇改善なし</vt:lpstr>
      <vt:lpstr>'補足説明（様式1）※ベースアップ・処遇改善あり'!Print_Area</vt:lpstr>
      <vt:lpstr>'補足説明（様式1）※ベースアップ・処遇改善なし'!Print_Area</vt:lpstr>
      <vt:lpstr>医療貸付</vt:lpstr>
      <vt:lpstr>医療分野</vt:lpstr>
      <vt:lpstr>施設種類一覧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沖縄振興開発金融公庫</cp:lastModifiedBy>
  <cp:lastPrinted>2025-05-16T02:17:20Z</cp:lastPrinted>
  <dcterms:created xsi:type="dcterms:W3CDTF">2020-05-24T06:26:19Z</dcterms:created>
  <dcterms:modified xsi:type="dcterms:W3CDTF">2026-02-09T08:50:08Z</dcterms:modified>
</cp:coreProperties>
</file>